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dmin Services\Management Analyst Section\Bank of America PC Program\Rebate Information\16 Rebate\Agency Expenditure Detail\WEB READY\"/>
    </mc:Choice>
  </mc:AlternateContent>
  <bookViews>
    <workbookView xWindow="0" yWindow="0" windowWidth="20460" windowHeight="7665"/>
  </bookViews>
  <sheets>
    <sheet name="Rebate Amount Info" sheetId="3" r:id="rId1"/>
    <sheet name="Expenses" sheetId="1" r:id="rId2"/>
    <sheet name="16 Closing Rev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M10" i="3" l="1"/>
  <c r="J10" i="3"/>
  <c r="M4" i="3"/>
  <c r="J4" i="3"/>
  <c r="M3" i="3"/>
  <c r="J3" i="3"/>
  <c r="L473" i="1" l="1"/>
  <c r="L97" i="1"/>
  <c r="L474" i="1" s="1"/>
  <c r="F11" i="2" l="1"/>
  <c r="D10" i="2"/>
  <c r="H10" i="2" s="1"/>
  <c r="A10" i="2"/>
  <c r="B10" i="2" s="1"/>
  <c r="D9" i="2"/>
  <c r="H9" i="2" s="1"/>
  <c r="A9" i="2"/>
  <c r="B9" i="2" s="1"/>
  <c r="F8" i="2"/>
  <c r="D7" i="2"/>
  <c r="H7" i="2" s="1"/>
  <c r="B7" i="2"/>
  <c r="A7" i="2"/>
  <c r="D6" i="2"/>
  <c r="H6" i="2" s="1"/>
  <c r="B6" i="2"/>
  <c r="A6" i="2"/>
  <c r="D5" i="2"/>
  <c r="H5" i="2" s="1"/>
  <c r="B5" i="2"/>
  <c r="A5" i="2"/>
  <c r="D4" i="2"/>
  <c r="H4" i="2" s="1"/>
  <c r="B4" i="2"/>
  <c r="A4" i="2"/>
  <c r="D3" i="2"/>
  <c r="H3" i="2" s="1"/>
  <c r="B3" i="2"/>
  <c r="A3" i="2"/>
  <c r="D2" i="2"/>
  <c r="H2" i="2" s="1"/>
  <c r="B2" i="2"/>
  <c r="A2" i="2"/>
</calcChain>
</file>

<file path=xl/sharedStrings.xml><?xml version="1.0" encoding="utf-8"?>
<sst xmlns="http://schemas.openxmlformats.org/spreadsheetml/2006/main" count="7151" uniqueCount="288">
  <si>
    <t>Transaction Number</t>
  </si>
  <si>
    <t>Fund</t>
  </si>
  <si>
    <t>Agency</t>
  </si>
  <si>
    <t>Org
Code</t>
  </si>
  <si>
    <t>Sub
Org</t>
  </si>
  <si>
    <t>Budget Account Code</t>
  </si>
  <si>
    <t>Cat</t>
  </si>
  <si>
    <t>Activity Code</t>
  </si>
  <si>
    <t>Func
Code</t>
  </si>
  <si>
    <t>Job
No.</t>
  </si>
  <si>
    <t>Object Code</t>
  </si>
  <si>
    <t>Dollar Amount</t>
  </si>
  <si>
    <t>Vendor Number</t>
  </si>
  <si>
    <t>Vendor Name</t>
  </si>
  <si>
    <t>Line Description</t>
  </si>
  <si>
    <t>Acceptance Date</t>
  </si>
  <si>
    <t>Account Type</t>
  </si>
  <si>
    <t>101</t>
  </si>
  <si>
    <t>-</t>
  </si>
  <si>
    <t>04</t>
  </si>
  <si>
    <t>7020</t>
  </si>
  <si>
    <t>T81090039</t>
  </si>
  <si>
    <t xml:space="preserve">FIA CARD SERVICES NA          </t>
  </si>
  <si>
    <t>22</t>
  </si>
  <si>
    <t>03</t>
  </si>
  <si>
    <t>6250</t>
  </si>
  <si>
    <t>02</t>
  </si>
  <si>
    <t>6150</t>
  </si>
  <si>
    <t>7370</t>
  </si>
  <si>
    <t>26</t>
  </si>
  <si>
    <t>30</t>
  </si>
  <si>
    <t>7021</t>
  </si>
  <si>
    <t>1001</t>
  </si>
  <si>
    <t>Budget
Account</t>
  </si>
  <si>
    <t>Agency
No.</t>
  </si>
  <si>
    <t>Budget Account
Description</t>
  </si>
  <si>
    <t>GL</t>
  </si>
  <si>
    <t>GL Description</t>
  </si>
  <si>
    <t>FY2016
Revenue Actuals</t>
  </si>
  <si>
    <t>Fund Type</t>
  </si>
  <si>
    <t>Funding
% of Total</t>
  </si>
  <si>
    <t>Rebate Goes To:</t>
  </si>
  <si>
    <t>APPROPRIATION CONTROL</t>
  </si>
  <si>
    <t>GENERAL FUND</t>
  </si>
  <si>
    <t>↓</t>
  </si>
  <si>
    <t>MISCELLANEOUS REVENUE</t>
  </si>
  <si>
    <t>BALANCE FORWARD FROM PREVIOUS YEAR</t>
  </si>
  <si>
    <t>REVERSIONS</t>
  </si>
  <si>
    <t>Client ID</t>
  </si>
  <si>
    <t>Billing Type</t>
  </si>
  <si>
    <t>Type</t>
  </si>
  <si>
    <t>Company #</t>
  </si>
  <si>
    <t>Name</t>
  </si>
  <si>
    <t>Corporate</t>
  </si>
  <si>
    <t>STATE OF NEVADA--TRAVEL CARD</t>
  </si>
  <si>
    <t>CTA</t>
  </si>
  <si>
    <t>STATE OF NEVADA--CORP COMBINED</t>
  </si>
  <si>
    <t>Individual</t>
  </si>
  <si>
    <t>ICL</t>
  </si>
  <si>
    <t>Expense
Detail %</t>
  </si>
  <si>
    <t>Amt of
Rebate by Expense %</t>
  </si>
  <si>
    <t>Rebate Amount
Being Distributed to:</t>
  </si>
  <si>
    <t>Amt of
Distribution</t>
  </si>
  <si>
    <t>The Procurement Card (P-Card) and Corporate Ghost Card rebate amount has been disbursed based upon the agency’s funding source as follows:
General Fund Appropriations – The General Fund Account has received the rebate amount.
Highway Fund Appropriation – The Highway Fund Account has received the rebate amount.</t>
  </si>
  <si>
    <t>• The Individual Liability Account (Individual Travel Card) rebate amount has been reverted to the State’s General Fund</t>
  </si>
  <si>
    <t>This spreadsheet contains the following:
• Agency’s rebate amount for each credit card account (i.e. P-Card, Ghost Card, and Individual Travel Card/Liability Account);
• Detailed expenditure list of all FY2016 purchases which includes the full accounting string of each transaction; and
• Agency’s actual closing fiscal year revenue breakdown.  The rebate has been distributed based on the agency’s actual closing fiscal revenue and the type of purchase.</t>
  </si>
  <si>
    <t>→</t>
  </si>
  <si>
    <t>OFFICE OF THE GOVERNOR</t>
  </si>
  <si>
    <t>GENERAL FUND SALARY ADJUSTMENT</t>
  </si>
  <si>
    <t>TRANSFER FROM STATUTORY CONTINGENCY</t>
  </si>
  <si>
    <t>1000 Total</t>
  </si>
  <si>
    <t>GOVERNOR'S MANSION MAINTENANCE</t>
  </si>
  <si>
    <t>1001 Total</t>
  </si>
  <si>
    <t>TC010010601</t>
  </si>
  <si>
    <t>010</t>
  </si>
  <si>
    <t>OHGN</t>
  </si>
  <si>
    <t>1000</t>
  </si>
  <si>
    <t>SOUTHWES  5262165113587 - P</t>
  </si>
  <si>
    <t>SOUTHWES  5262165087565 - P</t>
  </si>
  <si>
    <t>SOUTHWES  5262165670590 - P</t>
  </si>
  <si>
    <t>SOUTHWES  5262165672013 - P</t>
  </si>
  <si>
    <t>SOUTHWES  5262165994610 - P</t>
  </si>
  <si>
    <t>SOUTHWES  5262166170254 - P</t>
  </si>
  <si>
    <t>SOUTHWES  5262166171624 - P</t>
  </si>
  <si>
    <t>SOUTHWES  5262166109966 - P</t>
  </si>
  <si>
    <t>SOUTHWES  5262161927707 - P</t>
  </si>
  <si>
    <t>SOUTHWES  5262161912042 - P</t>
  </si>
  <si>
    <t>SOUTHWES  5262163800905 - P</t>
  </si>
  <si>
    <t>SOUTHWES  5262166139637 - P</t>
  </si>
  <si>
    <t>SOUTHWES  5262166970037 - P</t>
  </si>
  <si>
    <t>TC010191601</t>
  </si>
  <si>
    <t>SOUTHWES  5262413115003 - P</t>
  </si>
  <si>
    <t>TC010161601</t>
  </si>
  <si>
    <t>DELTA     00623440783770 -</t>
  </si>
  <si>
    <t>DELTA     0060172370146 - P</t>
  </si>
  <si>
    <t>TC010130601</t>
  </si>
  <si>
    <t>AMERICAN  00121968934525 -</t>
  </si>
  <si>
    <t>DELTA     00623427371851 -</t>
  </si>
  <si>
    <t>SOUTHWES  5262402479626 - P</t>
  </si>
  <si>
    <t>SOUTHWES  5262198304767 - P</t>
  </si>
  <si>
    <t>SOUTHWES  5262401572232 - P</t>
  </si>
  <si>
    <t>ALASKA A  0272111725574 - P</t>
  </si>
  <si>
    <t>ALASKA A  0272111784317 - P</t>
  </si>
  <si>
    <t>UNITED    01624861788432 -</t>
  </si>
  <si>
    <t>UNITED    01624887443351 -</t>
  </si>
  <si>
    <t>AMERICAN  00121967336186 -</t>
  </si>
  <si>
    <t>AMERICAN  00121968934522 -</t>
  </si>
  <si>
    <t>SOUTHWES  5262197342476 - P</t>
  </si>
  <si>
    <t>SOUTHWES  5262400376092 - P</t>
  </si>
  <si>
    <t>SOUTHWES  5262195549106 - P</t>
  </si>
  <si>
    <t>SOUTHWES  5262196695517 - P</t>
  </si>
  <si>
    <t>BA010344501</t>
  </si>
  <si>
    <t>MICHAELS STORES 3758</t>
  </si>
  <si>
    <t>10000163184</t>
  </si>
  <si>
    <t>PV 010 BA010344501</t>
  </si>
  <si>
    <t>MICHAELS STORES 5801</t>
  </si>
  <si>
    <t>10000164213</t>
  </si>
  <si>
    <t>7240</t>
  </si>
  <si>
    <t>PV 010 BA010010601</t>
  </si>
  <si>
    <t>BA010010601</t>
  </si>
  <si>
    <t>SMITHS FOOD #4356 - Purchas</t>
  </si>
  <si>
    <t>SOUTHWES  5262163665035 - P</t>
  </si>
  <si>
    <t>SOUTHWES  5262163197365 - P</t>
  </si>
  <si>
    <t>00008122537</t>
  </si>
  <si>
    <t>SOUTH WEST TRAVEL CK#10012</t>
  </si>
  <si>
    <t>TC010344501</t>
  </si>
  <si>
    <t>SOUTHWES  5262160415691</t>
  </si>
  <si>
    <t>SOUTHWES  5262159080798</t>
  </si>
  <si>
    <t>SOUTHWES  5262160790961</t>
  </si>
  <si>
    <t>SOUTHWES  5262155231958</t>
  </si>
  <si>
    <t>SOUTHWES  5262158877123</t>
  </si>
  <si>
    <t>SOUTHWES  5262158251715</t>
  </si>
  <si>
    <t>SOUTHWES  5262153460745</t>
  </si>
  <si>
    <t>SOUTHWES  5262156145514</t>
  </si>
  <si>
    <t>SOUTHWES  5262159140641</t>
  </si>
  <si>
    <t>TC010314501</t>
  </si>
  <si>
    <t>10</t>
  </si>
  <si>
    <t>SOUTHWES  5262149486473</t>
  </si>
  <si>
    <t>SOUTHWES  5262148876783</t>
  </si>
  <si>
    <t>SOUTHWES  5262150385765</t>
  </si>
  <si>
    <t>SOUTHWES  5262149755353</t>
  </si>
  <si>
    <t>SOUTHWES  5262145615732</t>
  </si>
  <si>
    <t>SOUTHWES  5262145612372</t>
  </si>
  <si>
    <t>10000161893</t>
  </si>
  <si>
    <t>PV 010 TC010283501</t>
  </si>
  <si>
    <t>10000161509</t>
  </si>
  <si>
    <t>CORRECT CAT</t>
  </si>
  <si>
    <t>TC010283501</t>
  </si>
  <si>
    <t>SOUTHWES  5262145149923</t>
  </si>
  <si>
    <t>SOUTHWES  5262143269388</t>
  </si>
  <si>
    <t>SOUTHWES  5262143509665</t>
  </si>
  <si>
    <t>SOUTHWES  5262143304948</t>
  </si>
  <si>
    <t>SOUTHWES  5262143509067</t>
  </si>
  <si>
    <t>SOUTHWES  5262143928539</t>
  </si>
  <si>
    <t>SOUTHWES  5262145271316</t>
  </si>
  <si>
    <t>SOUTHWES  5262143944652</t>
  </si>
  <si>
    <t>TC010253501</t>
  </si>
  <si>
    <t>SOUTHWES  5262135564231</t>
  </si>
  <si>
    <t>SOUTHWES  5262137080912</t>
  </si>
  <si>
    <t>TC010100601</t>
  </si>
  <si>
    <t>SOUTHWES  5262192790873 - P</t>
  </si>
  <si>
    <t>SOUTHWES  5262192594815 - P</t>
  </si>
  <si>
    <t>SOUTHWES  5262190833562 - P</t>
  </si>
  <si>
    <t>SOUTHWES  5262192156808 - P</t>
  </si>
  <si>
    <t>SOUTHWES  5262188512452 - P</t>
  </si>
  <si>
    <t>SOUTHWES  5262191998556 - P</t>
  </si>
  <si>
    <t>TC010069601</t>
  </si>
  <si>
    <t>SOUTHWES  5262184040791 - P</t>
  </si>
  <si>
    <t>SOUTHWES  5262181706238 - P</t>
  </si>
  <si>
    <t>SOUTHWES  5262180329760 - P</t>
  </si>
  <si>
    <t>SOUTHWES  5262179159041 - P</t>
  </si>
  <si>
    <t>SOUTHWES  5262179856220 - P</t>
  </si>
  <si>
    <t>SOUTHWES  5262177993445 - P</t>
  </si>
  <si>
    <t>TC010041601</t>
  </si>
  <si>
    <t>SOUTHWES  5262171754332 - C</t>
  </si>
  <si>
    <t>SOUTHWES  5262171754332 - P</t>
  </si>
  <si>
    <t>SOUTHWES  5262173904033 - P</t>
  </si>
  <si>
    <t>SOUTHWES  5262172827230 - P</t>
  </si>
  <si>
    <t>SOUTHWES  5262169236338 - P</t>
  </si>
  <si>
    <t>SOUTHWES  5262171758464 - P</t>
  </si>
  <si>
    <t>SOUTHWES  5262169158664 - P</t>
  </si>
  <si>
    <t>SOUTHWES  5262170693823 - P</t>
  </si>
  <si>
    <t>SOUTHWES  5262171755906 - P</t>
  </si>
  <si>
    <t>SOUTHWES  5262173865526 - P</t>
  </si>
  <si>
    <t>SOUTHWES  5262166371660 - P</t>
  </si>
  <si>
    <t>SOUTHWES  5262165668948 - P</t>
  </si>
  <si>
    <t>SOUTHWES  5262163195916 - P</t>
  </si>
  <si>
    <t>SOUTHWES  5262163137721 - P</t>
  </si>
  <si>
    <t>BA010253501</t>
  </si>
  <si>
    <t>7200</t>
  </si>
  <si>
    <t>SMITHS FOOD #4356</t>
  </si>
  <si>
    <t>RALEY'S #114</t>
  </si>
  <si>
    <t>BIG 5 SPORTING GOODS 4</t>
  </si>
  <si>
    <t>LOWES #01024</t>
  </si>
  <si>
    <t>WAL-MART #1648</t>
  </si>
  <si>
    <t>TRADER JOE'S #281  QPS</t>
  </si>
  <si>
    <t>WM SUPERCENTER #1648</t>
  </si>
  <si>
    <t>WHOLEFDS RNO 10293</t>
  </si>
  <si>
    <t>BA010222501</t>
  </si>
  <si>
    <t>GREENHOUSE GARDEN CENT</t>
  </si>
  <si>
    <t>BREVILLE USA, INC</t>
  </si>
  <si>
    <t>FLOWER BUCKET</t>
  </si>
  <si>
    <t>10000162785</t>
  </si>
  <si>
    <t>CORRECT GL</t>
  </si>
  <si>
    <t>7140</t>
  </si>
  <si>
    <t>PV 010 BA010283501</t>
  </si>
  <si>
    <t>BA010314501</t>
  </si>
  <si>
    <t>OFFICE DEPOT #973</t>
  </si>
  <si>
    <t>SAVEMART #551 CARSON</t>
  </si>
  <si>
    <t>PUREFORMULAS.COM</t>
  </si>
  <si>
    <t>BA010283501</t>
  </si>
  <si>
    <t>SCHAT ENTERPRISES LLC</t>
  </si>
  <si>
    <t>7280</t>
  </si>
  <si>
    <t>USPS313280041131713381</t>
  </si>
  <si>
    <t>WAL-MART #1648 - Purchase</t>
  </si>
  <si>
    <t>RALEY'S #114 - Purchase</t>
  </si>
  <si>
    <t>TRADER JOE'S #281  QPS - Pu</t>
  </si>
  <si>
    <t>WHOLEFDS RNO 10293 - Purcha</t>
  </si>
  <si>
    <t>GARDNERVILLE GROCERY - Purc</t>
  </si>
  <si>
    <t>DOLRTREE 1225 00012252 - Pu</t>
  </si>
  <si>
    <t>10000163185</t>
  </si>
  <si>
    <t>01</t>
  </si>
  <si>
    <t>CORRECT BUDGET</t>
  </si>
  <si>
    <t>GARDNERVILLE GROCERY</t>
  </si>
  <si>
    <t>TRADER JOE'S #082  QPS</t>
  </si>
  <si>
    <t>BA010041601</t>
  </si>
  <si>
    <t>WM SUPERCENTER #1648 - Purc</t>
  </si>
  <si>
    <t>CARSON CITY BOX STOR - Purc</t>
  </si>
  <si>
    <t>PUREFORMULAS.COM - Purchase</t>
  </si>
  <si>
    <t>SQ  DUTCH BROS. COF - Purch</t>
  </si>
  <si>
    <t>LOWES #01024 - Purchase</t>
  </si>
  <si>
    <t>TME COOKING LIGHT - Purchas</t>
  </si>
  <si>
    <t>SAVEMART #551 CARSON - Purc</t>
  </si>
  <si>
    <t>GARDNERVILLE GROCERY - Cred</t>
  </si>
  <si>
    <t>THE HOME DEPOT 3312 - Purch</t>
  </si>
  <si>
    <t>COST PLUS WLD #105 - Purcha</t>
  </si>
  <si>
    <t>DOLRTREE 3473 00034736 - Pu</t>
  </si>
  <si>
    <t>BA010100601</t>
  </si>
  <si>
    <t>RALEY'S #102 - Purchase</t>
  </si>
  <si>
    <t>BA010069601</t>
  </si>
  <si>
    <t>OFFICE DEPOT #973 - Purchas</t>
  </si>
  <si>
    <t>7026</t>
  </si>
  <si>
    <t>BED BATH &amp; BEYOND #563 - Pu</t>
  </si>
  <si>
    <t>WAL-MART #3408 - Purchase</t>
  </si>
  <si>
    <t>BA010130601</t>
  </si>
  <si>
    <t>WAL-MART #1648 - Credit</t>
  </si>
  <si>
    <t>HOMEDEPOT.COM - Purchase</t>
  </si>
  <si>
    <t>PILLOW PERFECT INC - Purcha</t>
  </si>
  <si>
    <t>GREENHOUSE GARDEN CENT - Pu</t>
  </si>
  <si>
    <t>ZORO TOOLS INC - Purchase</t>
  </si>
  <si>
    <t>BERGER'S TABLE PAD FAC - Pu</t>
  </si>
  <si>
    <t>RALEY'S #109 - Purchase</t>
  </si>
  <si>
    <t>PONDEROSA STAMP AND EN - Pu</t>
  </si>
  <si>
    <t>SCHAT ENTERPRISES LLC - Pur</t>
  </si>
  <si>
    <t>GROCERY OUTLET OF GA - Purc</t>
  </si>
  <si>
    <t>LOWES #01024 - Credit</t>
  </si>
  <si>
    <t>RALEY'S #114 - Credit</t>
  </si>
  <si>
    <t>SMITHS FOOD #4356 - Credit</t>
  </si>
  <si>
    <t>THE WEBSTAURANT STORE - Pur</t>
  </si>
  <si>
    <t>RESCO RENO - Purchase</t>
  </si>
  <si>
    <t>BA010191601</t>
  </si>
  <si>
    <t>SQ  LA BAKERY CAFE - Purcha</t>
  </si>
  <si>
    <t>OFFICE DEPOT #3252 - Purcha</t>
  </si>
  <si>
    <t>CARSON VALLEY ELECTRON - Pu</t>
  </si>
  <si>
    <t>BA010161601</t>
  </si>
  <si>
    <t>PONDEROSA STAMP AND EN - Cr</t>
  </si>
  <si>
    <t>FASTFRAME CARSON CITY - Pur</t>
  </si>
  <si>
    <t>STARBUCKS STORE 09481 - Pur</t>
  </si>
  <si>
    <t>SOUTHWES  5262152781992</t>
  </si>
  <si>
    <t>UNITED    01624829249761 -</t>
  </si>
  <si>
    <t>UNITED    01624823306341 -</t>
  </si>
  <si>
    <t>SOUTHWES  5262189285001 - P</t>
  </si>
  <si>
    <t>SOUTHWES  5262193599914 - P</t>
  </si>
  <si>
    <t>BA01022260B</t>
  </si>
  <si>
    <t>LOWES</t>
  </si>
  <si>
    <t>Smiths - Purchase</t>
  </si>
  <si>
    <t>WAL-MART #3408 - Credit</t>
  </si>
  <si>
    <t>SOUTHWES  5262198701680 - P</t>
  </si>
  <si>
    <t>010 Total</t>
  </si>
  <si>
    <t>Account last 4</t>
  </si>
  <si>
    <t>Distribution
Percentage</t>
  </si>
  <si>
    <t>STATE OF NEVADA--PURCHASE CARD</t>
  </si>
  <si>
    <t>CPB</t>
  </si>
  <si>
    <t>010-GOVERNORS MANSION</t>
  </si>
  <si>
    <t>4804</t>
  </si>
  <si>
    <t>6236</t>
  </si>
  <si>
    <t>1046</t>
  </si>
  <si>
    <t>Total Rebate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</si>
</sst>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,###,###,###,##0.00"/>
    <numFmt numFmtId="165" formatCode="dd\-mmm\-yyyy"/>
    <numFmt numFmtId="166" formatCode="&quot;$&quot;#,##0.00"/>
    <numFmt numFmtId="167" formatCode="0000"/>
  </numFmts>
  <fonts count="6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2"/>
      <color rgb="FF006100"/>
      <name val="Times New Roman"/>
      <family val="2"/>
    </font>
    <font>
      <sz val="12"/>
      <color rgb="FF9C0006"/>
      <name val="Times New Roman"/>
      <family val="2"/>
    </font>
    <font>
      <sz val="12"/>
      <color rgb="FF9C6500"/>
      <name val="Times New Roman"/>
      <family val="2"/>
    </font>
    <font>
      <sz val="12"/>
      <color rgb="FF3F3F76"/>
      <name val="Times New Roman"/>
      <family val="2"/>
    </font>
    <font>
      <b/>
      <sz val="12"/>
      <color rgb="FF3F3F3F"/>
      <name val="Times New Roman"/>
      <family val="2"/>
    </font>
    <font>
      <b/>
      <sz val="12"/>
      <color rgb="FFFA7D00"/>
      <name val="Times New Roman"/>
      <family val="2"/>
    </font>
    <font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sz val="12"/>
      <color rgb="FFFF0000"/>
      <name val="Times New Roman"/>
      <family val="2"/>
    </font>
    <font>
      <i/>
      <sz val="12"/>
      <color rgb="FF7F7F7F"/>
      <name val="Times New Roman"/>
      <family val="2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name val="MS Sans Serif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indexed="8"/>
      <name val="Calibri"/>
      <family val="2"/>
    </font>
    <font>
      <sz val="11"/>
      <color theme="1"/>
      <name val="Cambria"/>
      <family val="2"/>
    </font>
    <font>
      <i/>
      <sz val="11"/>
      <color rgb="FF7F7F7F"/>
      <name val="Calibri"/>
      <family val="2"/>
    </font>
    <font>
      <sz val="12"/>
      <name val="Arial"/>
      <family val="2"/>
    </font>
    <font>
      <sz val="11"/>
      <color rgb="FF006100"/>
      <name val="Calibri"/>
      <family val="2"/>
    </font>
    <font>
      <b/>
      <sz val="18"/>
      <name val="Arial"/>
      <family val="2"/>
    </font>
    <font>
      <b/>
      <sz val="15"/>
      <color theme="3"/>
      <name val="Calibri"/>
      <family val="2"/>
    </font>
    <font>
      <b/>
      <sz val="12"/>
      <name val="Arial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u/>
      <sz val="10"/>
      <color theme="10"/>
      <name val="Arial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91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36" fillId="0" borderId="0"/>
    <xf numFmtId="44" fontId="3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6" fillId="0" borderId="0"/>
    <xf numFmtId="0" fontId="36" fillId="0" borderId="0"/>
    <xf numFmtId="0" fontId="2" fillId="0" borderId="0"/>
    <xf numFmtId="0" fontId="2" fillId="0" borderId="0"/>
    <xf numFmtId="0" fontId="36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6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6" applyNumberFormat="0" applyAlignment="0" applyProtection="0"/>
    <xf numFmtId="0" fontId="28" fillId="6" borderId="7" applyNumberFormat="0" applyAlignment="0" applyProtection="0"/>
    <xf numFmtId="0" fontId="29" fillId="6" borderId="6" applyNumberFormat="0" applyAlignment="0" applyProtection="0"/>
    <xf numFmtId="0" fontId="30" fillId="0" borderId="8" applyNumberFormat="0" applyFill="0" applyAlignment="0" applyProtection="0"/>
    <xf numFmtId="0" fontId="31" fillId="7" borderId="9" applyNumberFormat="0" applyAlignment="0" applyProtection="0"/>
    <xf numFmtId="0" fontId="32" fillId="0" borderId="0" applyNumberFormat="0" applyFill="0" applyBorder="0" applyAlignment="0" applyProtection="0"/>
    <xf numFmtId="0" fontId="20" fillId="8" borderId="10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5" fillId="32" borderId="0" applyNumberFormat="0" applyBorder="0" applyAlignment="0" applyProtection="0"/>
    <xf numFmtId="0" fontId="1" fillId="0" borderId="0"/>
    <xf numFmtId="0" fontId="20" fillId="0" borderId="0"/>
    <xf numFmtId="43" fontId="20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6" applyNumberFormat="0" applyAlignment="0" applyProtection="0"/>
    <xf numFmtId="0" fontId="28" fillId="6" borderId="7" applyNumberFormat="0" applyAlignment="0" applyProtection="0"/>
    <xf numFmtId="0" fontId="29" fillId="6" borderId="6" applyNumberFormat="0" applyAlignment="0" applyProtection="0"/>
    <xf numFmtId="0" fontId="30" fillId="0" borderId="8" applyNumberFormat="0" applyFill="0" applyAlignment="0" applyProtection="0"/>
    <xf numFmtId="0" fontId="31" fillId="7" borderId="9" applyNumberFormat="0" applyAlignment="0" applyProtection="0"/>
    <xf numFmtId="0" fontId="32" fillId="0" borderId="0" applyNumberFormat="0" applyFill="0" applyBorder="0" applyAlignment="0" applyProtection="0"/>
    <xf numFmtId="0" fontId="20" fillId="8" borderId="10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35" fillId="32" borderId="0" applyNumberFormat="0" applyBorder="0" applyAlignment="0" applyProtection="0"/>
    <xf numFmtId="0" fontId="1" fillId="0" borderId="0"/>
    <xf numFmtId="9" fontId="20" fillId="0" borderId="0" applyFont="0" applyFill="0" applyBorder="0" applyAlignment="0" applyProtection="0"/>
    <xf numFmtId="0" fontId="2" fillId="0" borderId="0"/>
    <xf numFmtId="0" fontId="2" fillId="0" borderId="0"/>
    <xf numFmtId="0" fontId="38" fillId="0" borderId="0"/>
    <xf numFmtId="9" fontId="38" fillId="0" borderId="0" applyFont="0" applyFill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38" fillId="0" borderId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35" fillId="12" borderId="0" applyNumberFormat="0" applyBorder="0" applyAlignment="0" applyProtection="0"/>
    <xf numFmtId="0" fontId="39" fillId="12" borderId="0" applyNumberFormat="0" applyBorder="0" applyAlignment="0" applyProtection="0"/>
    <xf numFmtId="0" fontId="35" fillId="16" borderId="0" applyNumberFormat="0" applyBorder="0" applyAlignment="0" applyProtection="0"/>
    <xf numFmtId="0" fontId="39" fillId="16" borderId="0" applyNumberFormat="0" applyBorder="0" applyAlignment="0" applyProtection="0"/>
    <xf numFmtId="0" fontId="35" fillId="20" borderId="0" applyNumberFormat="0" applyBorder="0" applyAlignment="0" applyProtection="0"/>
    <xf numFmtId="0" fontId="39" fillId="20" borderId="0" applyNumberFormat="0" applyBorder="0" applyAlignment="0" applyProtection="0"/>
    <xf numFmtId="0" fontId="35" fillId="24" borderId="0" applyNumberFormat="0" applyBorder="0" applyAlignment="0" applyProtection="0"/>
    <xf numFmtId="0" fontId="39" fillId="24" borderId="0" applyNumberFormat="0" applyBorder="0" applyAlignment="0" applyProtection="0"/>
    <xf numFmtId="0" fontId="35" fillId="28" borderId="0" applyNumberFormat="0" applyBorder="0" applyAlignment="0" applyProtection="0"/>
    <xf numFmtId="0" fontId="39" fillId="28" borderId="0" applyNumberFormat="0" applyBorder="0" applyAlignment="0" applyProtection="0"/>
    <xf numFmtId="0" fontId="35" fillId="32" borderId="0" applyNumberFormat="0" applyBorder="0" applyAlignment="0" applyProtection="0"/>
    <xf numFmtId="0" fontId="39" fillId="32" borderId="0" applyNumberFormat="0" applyBorder="0" applyAlignment="0" applyProtection="0"/>
    <xf numFmtId="0" fontId="35" fillId="9" borderId="0" applyNumberFormat="0" applyBorder="0" applyAlignment="0" applyProtection="0"/>
    <xf numFmtId="0" fontId="39" fillId="9" borderId="0" applyNumberFormat="0" applyBorder="0" applyAlignment="0" applyProtection="0"/>
    <xf numFmtId="0" fontId="35" fillId="13" borderId="0" applyNumberFormat="0" applyBorder="0" applyAlignment="0" applyProtection="0"/>
    <xf numFmtId="0" fontId="39" fillId="13" borderId="0" applyNumberFormat="0" applyBorder="0" applyAlignment="0" applyProtection="0"/>
    <xf numFmtId="0" fontId="35" fillId="17" borderId="0" applyNumberFormat="0" applyBorder="0" applyAlignment="0" applyProtection="0"/>
    <xf numFmtId="0" fontId="39" fillId="17" borderId="0" applyNumberFormat="0" applyBorder="0" applyAlignment="0" applyProtection="0"/>
    <xf numFmtId="0" fontId="35" fillId="21" borderId="0" applyNumberFormat="0" applyBorder="0" applyAlignment="0" applyProtection="0"/>
    <xf numFmtId="0" fontId="39" fillId="21" borderId="0" applyNumberFormat="0" applyBorder="0" applyAlignment="0" applyProtection="0"/>
    <xf numFmtId="0" fontId="35" fillId="25" borderId="0" applyNumberFormat="0" applyBorder="0" applyAlignment="0" applyProtection="0"/>
    <xf numFmtId="0" fontId="39" fillId="25" borderId="0" applyNumberFormat="0" applyBorder="0" applyAlignment="0" applyProtection="0"/>
    <xf numFmtId="0" fontId="35" fillId="29" borderId="0" applyNumberFormat="0" applyBorder="0" applyAlignment="0" applyProtection="0"/>
    <xf numFmtId="0" fontId="39" fillId="29" borderId="0" applyNumberFormat="0" applyBorder="0" applyAlignment="0" applyProtection="0"/>
    <xf numFmtId="0" fontId="25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6" borderId="6" applyNumberFormat="0" applyAlignment="0" applyProtection="0"/>
    <xf numFmtId="0" fontId="41" fillId="6" borderId="6" applyNumberFormat="0" applyAlignment="0" applyProtection="0"/>
    <xf numFmtId="0" fontId="31" fillId="7" borderId="9" applyNumberFormat="0" applyAlignment="0" applyProtection="0"/>
    <xf numFmtId="0" fontId="42" fillId="7" borderId="9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2" fillId="0" borderId="0"/>
    <xf numFmtId="44" fontId="2" fillId="0" borderId="0"/>
    <xf numFmtId="44" fontId="2" fillId="0" borderId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0" fontId="46" fillId="0" borderId="0" applyNumberFormat="0" applyFont="0" applyFill="0" applyBorder="0" applyAlignment="0" applyProtection="0"/>
    <xf numFmtId="2" fontId="2" fillId="0" borderId="0" applyFont="0" applyFill="0" applyBorder="0" applyAlignment="0" applyProtection="0"/>
    <xf numFmtId="0" fontId="24" fillId="2" borderId="0" applyNumberFormat="0" applyBorder="0" applyAlignment="0" applyProtection="0"/>
    <xf numFmtId="0" fontId="47" fillId="2" borderId="0" applyNumberFormat="0" applyBorder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48" fillId="0" borderId="0" applyNumberFormat="0" applyFont="0" applyFill="0" applyAlignment="0" applyProtection="0"/>
    <xf numFmtId="0" fontId="49" fillId="0" borderId="3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50" fillId="0" borderId="0" applyNumberFormat="0" applyFont="0" applyFill="0" applyAlignment="0" applyProtection="0"/>
    <xf numFmtId="0" fontId="51" fillId="0" borderId="4" applyNumberFormat="0" applyFill="0" applyAlignment="0" applyProtection="0"/>
    <xf numFmtId="0" fontId="23" fillId="0" borderId="5" applyNumberFormat="0" applyFill="0" applyAlignment="0" applyProtection="0"/>
    <xf numFmtId="0" fontId="52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27" fillId="5" borderId="6" applyNumberFormat="0" applyAlignment="0" applyProtection="0"/>
    <xf numFmtId="0" fontId="54" fillId="5" borderId="6" applyNumberFormat="0" applyAlignment="0" applyProtection="0"/>
    <xf numFmtId="0" fontId="30" fillId="0" borderId="8" applyNumberFormat="0" applyFill="0" applyAlignment="0" applyProtection="0"/>
    <xf numFmtId="0" fontId="55" fillId="0" borderId="8" applyNumberFormat="0" applyFill="0" applyAlignment="0" applyProtection="0"/>
    <xf numFmtId="0" fontId="26" fillId="4" borderId="0" applyNumberFormat="0" applyBorder="0" applyAlignment="0" applyProtection="0"/>
    <xf numFmtId="0" fontId="56" fillId="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>
      <alignment vertical="top"/>
    </xf>
    <xf numFmtId="0" fontId="20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37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>
      <alignment vertical="top"/>
    </xf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0" fillId="0" borderId="0"/>
    <xf numFmtId="0" fontId="20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8" fillId="0" borderId="0"/>
    <xf numFmtId="0" fontId="37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38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38" fillId="0" borderId="0"/>
    <xf numFmtId="0" fontId="3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8" borderId="10" applyNumberFormat="0" applyFont="0" applyAlignment="0" applyProtection="0"/>
    <xf numFmtId="0" fontId="37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8" fillId="6" borderId="7" applyNumberFormat="0" applyAlignment="0" applyProtection="0"/>
    <xf numFmtId="0" fontId="57" fillId="6" borderId="7" applyNumberFormat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/>
    <xf numFmtId="9" fontId="2" fillId="0" borderId="0"/>
    <xf numFmtId="9" fontId="2" fillId="0" borderId="0"/>
    <xf numFmtId="9" fontId="2" fillId="0" borderId="0"/>
    <xf numFmtId="9" fontId="4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4" fillId="0" borderId="11" applyNumberFormat="0" applyFill="0" applyAlignment="0" applyProtection="0"/>
    <xf numFmtId="0" fontId="59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1" fillId="0" borderId="0"/>
    <xf numFmtId="0" fontId="20" fillId="0" borderId="0"/>
    <xf numFmtId="0" fontId="20" fillId="0" borderId="0"/>
    <xf numFmtId="0" fontId="20" fillId="8" borderId="10" applyNumberFormat="0" applyFont="0" applyAlignment="0" applyProtection="0"/>
    <xf numFmtId="0" fontId="20" fillId="0" borderId="0"/>
    <xf numFmtId="0" fontId="20" fillId="8" borderId="10" applyNumberFormat="0" applyFont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8" borderId="10" applyNumberFormat="0" applyFont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8" borderId="10" applyNumberFormat="0" applyFont="0" applyAlignment="0" applyProtection="0"/>
    <xf numFmtId="43" fontId="20" fillId="0" borderId="0" applyFont="0" applyFill="0" applyBorder="0" applyAlignment="0" applyProtection="0"/>
    <xf numFmtId="0" fontId="20" fillId="8" borderId="10" applyNumberFormat="0" applyFont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43" fontId="20" fillId="0" borderId="0" applyFont="0" applyFill="0" applyBorder="0" applyAlignment="0" applyProtection="0"/>
    <xf numFmtId="0" fontId="20" fillId="8" borderId="10" applyNumberFormat="0" applyFont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43" fontId="20" fillId="0" borderId="0" applyFont="0" applyFill="0" applyBorder="0" applyAlignment="0" applyProtection="0"/>
    <xf numFmtId="0" fontId="20" fillId="8" borderId="10" applyNumberFormat="0" applyFont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8" borderId="10" applyNumberFormat="0" applyFont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0" borderId="0"/>
    <xf numFmtId="0" fontId="20" fillId="8" borderId="10" applyNumberFormat="0" applyFont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8" borderId="10" applyNumberFormat="0" applyFont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43" fontId="20" fillId="0" borderId="0" applyFont="0" applyFill="0" applyBorder="0" applyAlignment="0" applyProtection="0"/>
    <xf numFmtId="0" fontId="20" fillId="8" borderId="10" applyNumberFormat="0" applyFont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43" fontId="20" fillId="0" borderId="0" applyFont="0" applyFill="0" applyBorder="0" applyAlignment="0" applyProtection="0"/>
    <xf numFmtId="0" fontId="20" fillId="8" borderId="10" applyNumberFormat="0" applyFont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8" borderId="10" applyNumberFormat="0" applyFont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8" borderId="10" applyNumberFormat="0" applyFont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" fillId="0" borderId="0"/>
    <xf numFmtId="0" fontId="37" fillId="8" borderId="10" applyNumberFormat="0" applyFont="0" applyAlignment="0" applyProtection="0"/>
    <xf numFmtId="0" fontId="2" fillId="0" borderId="0"/>
    <xf numFmtId="0" fontId="38" fillId="0" borderId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0" fontId="20" fillId="8" borderId="10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62">
    <xf numFmtId="0" fontId="0" fillId="0" borderId="0" xfId="0"/>
    <xf numFmtId="1" fontId="62" fillId="34" borderId="0" xfId="0" applyNumberFormat="1" applyFont="1" applyFill="1" applyAlignment="1">
      <alignment horizontal="center"/>
    </xf>
    <xf numFmtId="0" fontId="62" fillId="34" borderId="0" xfId="0" applyFont="1" applyFill="1"/>
    <xf numFmtId="167" fontId="62" fillId="34" borderId="0" xfId="0" applyNumberFormat="1" applyFont="1" applyFill="1" applyAlignment="1">
      <alignment horizontal="center"/>
    </xf>
    <xf numFmtId="166" fontId="62" fillId="34" borderId="0" xfId="0" applyNumberFormat="1" applyFont="1" applyFill="1"/>
    <xf numFmtId="49" fontId="62" fillId="34" borderId="0" xfId="0" applyNumberFormat="1" applyFont="1" applyFill="1" applyAlignment="1">
      <alignment horizontal="center"/>
    </xf>
    <xf numFmtId="1" fontId="62" fillId="35" borderId="0" xfId="0" applyNumberFormat="1" applyFont="1" applyFill="1" applyAlignment="1">
      <alignment horizontal="center"/>
    </xf>
    <xf numFmtId="0" fontId="62" fillId="35" borderId="0" xfId="0" applyFont="1" applyFill="1"/>
    <xf numFmtId="167" fontId="62" fillId="35" borderId="0" xfId="0" applyNumberFormat="1" applyFont="1" applyFill="1" applyAlignment="1">
      <alignment horizontal="center"/>
    </xf>
    <xf numFmtId="166" fontId="62" fillId="35" borderId="0" xfId="0" applyNumberFormat="1" applyFont="1" applyFill="1"/>
    <xf numFmtId="10" fontId="0" fillId="0" borderId="0" xfId="2" applyNumberFormat="1" applyFont="1" applyAlignment="1"/>
    <xf numFmtId="10" fontId="0" fillId="34" borderId="0" xfId="2" applyNumberFormat="1" applyFont="1" applyFill="1" applyAlignment="1"/>
    <xf numFmtId="0" fontId="0" fillId="0" borderId="0" xfId="0" applyFont="1"/>
    <xf numFmtId="0" fontId="0" fillId="0" borderId="0" xfId="0" applyFont="1" applyAlignment="1"/>
    <xf numFmtId="9" fontId="0" fillId="0" borderId="0" xfId="2089" applyFont="1" applyAlignment="1"/>
    <xf numFmtId="0" fontId="0" fillId="0" borderId="0" xfId="0" applyFont="1" applyAlignment="1">
      <alignment wrapText="1"/>
    </xf>
    <xf numFmtId="0" fontId="0" fillId="0" borderId="0" xfId="0" applyFont="1" applyAlignment="1"/>
    <xf numFmtId="0" fontId="63" fillId="0" borderId="1" xfId="3" applyFont="1" applyFill="1" applyBorder="1" applyAlignment="1">
      <alignment horizontal="center"/>
    </xf>
    <xf numFmtId="0" fontId="34" fillId="33" borderId="0" xfId="0" applyFont="1" applyFill="1" applyAlignment="1">
      <alignment horizontal="center"/>
    </xf>
    <xf numFmtId="40" fontId="34" fillId="33" borderId="0" xfId="0" applyNumberFormat="1" applyFont="1" applyFill="1" applyAlignment="1">
      <alignment horizontal="center"/>
    </xf>
    <xf numFmtId="9" fontId="34" fillId="33" borderId="0" xfId="2" applyFont="1" applyFill="1" applyAlignment="1">
      <alignment horizontal="center"/>
    </xf>
    <xf numFmtId="10" fontId="0" fillId="33" borderId="0" xfId="2" applyNumberFormat="1" applyFont="1" applyFill="1" applyAlignment="1">
      <alignment horizontal="center"/>
    </xf>
    <xf numFmtId="0" fontId="0" fillId="33" borderId="0" xfId="0" applyFont="1" applyFill="1" applyAlignment="1">
      <alignment horizontal="center"/>
    </xf>
    <xf numFmtId="0" fontId="0" fillId="34" borderId="0" xfId="0" applyFont="1" applyFill="1" applyAlignment="1">
      <alignment horizontal="center"/>
    </xf>
    <xf numFmtId="0" fontId="0" fillId="34" borderId="0" xfId="0" applyFont="1" applyFill="1" applyAlignment="1"/>
    <xf numFmtId="40" fontId="0" fillId="34" borderId="0" xfId="0" applyNumberFormat="1" applyFont="1" applyFill="1" applyAlignment="1"/>
    <xf numFmtId="0" fontId="0" fillId="0" borderId="0" xfId="0" applyFont="1" applyAlignment="1">
      <alignment horizontal="center"/>
    </xf>
    <xf numFmtId="40" fontId="0" fillId="0" borderId="0" xfId="0" applyNumberFormat="1" applyFont="1" applyAlignment="1"/>
    <xf numFmtId="0" fontId="63" fillId="0" borderId="2" xfId="3" applyFont="1" applyFill="1" applyBorder="1" applyAlignment="1">
      <alignment horizontal="left" vertical="top"/>
    </xf>
    <xf numFmtId="0" fontId="63" fillId="0" borderId="2" xfId="3" applyFont="1" applyFill="1" applyBorder="1" applyAlignment="1">
      <alignment horizontal="center" vertical="top"/>
    </xf>
    <xf numFmtId="0" fontId="0" fillId="34" borderId="0" xfId="0" applyFont="1" applyFill="1" applyAlignment="1">
      <alignment horizontal="left" wrapText="1"/>
    </xf>
    <xf numFmtId="0" fontId="0" fillId="0" borderId="0" xfId="0" applyFont="1" applyFill="1"/>
    <xf numFmtId="0" fontId="0" fillId="35" borderId="0" xfId="0" applyFont="1" applyFill="1" applyAlignment="1"/>
    <xf numFmtId="10" fontId="0" fillId="34" borderId="0" xfId="2" applyNumberFormat="1" applyFont="1" applyFill="1" applyAlignment="1">
      <alignment horizontal="center" vertical="center"/>
    </xf>
    <xf numFmtId="0" fontId="0" fillId="34" borderId="0" xfId="0" applyFont="1" applyFill="1" applyAlignment="1">
      <alignment horizontal="center" vertical="center"/>
    </xf>
    <xf numFmtId="10" fontId="0" fillId="34" borderId="0" xfId="0" applyNumberFormat="1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40" fontId="34" fillId="0" borderId="0" xfId="0" applyNumberFormat="1" applyFont="1" applyAlignment="1"/>
    <xf numFmtId="10" fontId="0" fillId="0" borderId="0" xfId="2" applyNumberFormat="1" applyFont="1" applyAlignment="1">
      <alignment horizontal="center"/>
    </xf>
    <xf numFmtId="10" fontId="0" fillId="34" borderId="0" xfId="2" applyNumberFormat="1" applyFont="1" applyFill="1" applyAlignment="1">
      <alignment horizontal="center"/>
    </xf>
    <xf numFmtId="164" fontId="63" fillId="0" borderId="2" xfId="3" applyNumberFormat="1" applyFont="1" applyFill="1" applyBorder="1" applyAlignment="1">
      <alignment horizontal="right" vertical="top"/>
    </xf>
    <xf numFmtId="165" fontId="63" fillId="0" borderId="2" xfId="3" applyNumberFormat="1" applyFont="1" applyFill="1" applyBorder="1" applyAlignment="1">
      <alignment horizontal="left" vertical="top"/>
    </xf>
    <xf numFmtId="0" fontId="34" fillId="36" borderId="0" xfId="0" applyFont="1" applyFill="1" applyAlignment="1">
      <alignment horizontal="center" vertical="center" wrapText="1"/>
    </xf>
    <xf numFmtId="9" fontId="34" fillId="36" borderId="0" xfId="2090" applyNumberFormat="1" applyFont="1" applyFill="1" applyAlignment="1">
      <alignment horizontal="center" vertical="center" wrapText="1"/>
    </xf>
    <xf numFmtId="49" fontId="34" fillId="36" borderId="0" xfId="0" applyNumberFormat="1" applyFont="1" applyFill="1" applyAlignment="1">
      <alignment horizontal="center" vertical="center" wrapText="1"/>
    </xf>
    <xf numFmtId="40" fontId="34" fillId="36" borderId="0" xfId="0" applyNumberFormat="1" applyFont="1" applyFill="1" applyAlignment="1">
      <alignment horizontal="center" vertical="center" wrapText="1"/>
    </xf>
    <xf numFmtId="9" fontId="34" fillId="36" borderId="0" xfId="0" applyNumberFormat="1" applyFont="1" applyFill="1" applyAlignment="1">
      <alignment horizontal="center" vertical="center" wrapText="1"/>
    </xf>
    <xf numFmtId="4" fontId="34" fillId="36" borderId="0" xfId="2090" applyNumberFormat="1" applyFont="1" applyFill="1" applyAlignment="1">
      <alignment horizontal="center" vertical="center" wrapText="1"/>
    </xf>
    <xf numFmtId="0" fontId="0" fillId="35" borderId="0" xfId="0" applyFont="1" applyFill="1"/>
    <xf numFmtId="0" fontId="0" fillId="35" borderId="0" xfId="0" applyFont="1" applyFill="1" applyAlignment="1">
      <alignment horizontal="center"/>
    </xf>
    <xf numFmtId="9" fontId="62" fillId="35" borderId="0" xfId="2090" applyNumberFormat="1" applyFont="1" applyFill="1" applyAlignment="1">
      <alignment horizontal="center" vertical="top"/>
    </xf>
    <xf numFmtId="49" fontId="62" fillId="35" borderId="0" xfId="2090" applyNumberFormat="1" applyFont="1" applyFill="1" applyAlignment="1">
      <alignment horizontal="center" vertical="top"/>
    </xf>
    <xf numFmtId="40" fontId="0" fillId="35" borderId="0" xfId="0" applyNumberFormat="1" applyFont="1" applyFill="1" applyAlignment="1">
      <alignment horizontal="center"/>
    </xf>
    <xf numFmtId="9" fontId="62" fillId="35" borderId="0" xfId="2090" applyNumberFormat="1" applyFont="1" applyFill="1" applyAlignment="1">
      <alignment horizontal="center"/>
    </xf>
    <xf numFmtId="0" fontId="0" fillId="35" borderId="0" xfId="0" applyFont="1" applyFill="1" applyAlignment="1"/>
    <xf numFmtId="4" fontId="0" fillId="35" borderId="0" xfId="2090" applyNumberFormat="1" applyFont="1" applyFill="1" applyAlignment="1">
      <alignment horizontal="right"/>
    </xf>
    <xf numFmtId="0" fontId="0" fillId="35" borderId="0" xfId="0" applyFont="1" applyFill="1" applyAlignment="1">
      <alignment wrapText="1"/>
    </xf>
    <xf numFmtId="0" fontId="0" fillId="34" borderId="0" xfId="0" applyFont="1" applyFill="1"/>
    <xf numFmtId="9" fontId="62" fillId="34" borderId="0" xfId="2090" applyNumberFormat="1" applyFont="1" applyFill="1" applyAlignment="1">
      <alignment horizontal="center" vertical="top"/>
    </xf>
    <xf numFmtId="40" fontId="0" fillId="34" borderId="0" xfId="0" applyNumberFormat="1" applyFont="1" applyFill="1" applyAlignment="1">
      <alignment horizontal="center"/>
    </xf>
    <xf numFmtId="9" fontId="62" fillId="34" borderId="0" xfId="2090" applyNumberFormat="1" applyFont="1" applyFill="1" applyAlignment="1">
      <alignment horizontal="center"/>
    </xf>
    <xf numFmtId="4" fontId="0" fillId="34" borderId="0" xfId="2090" applyNumberFormat="1" applyFont="1" applyFill="1" applyAlignment="1">
      <alignment horizontal="right"/>
    </xf>
  </cellXfs>
  <cellStyles count="2091">
    <cellStyle name="20% - Accent1 10" xfId="1319"/>
    <cellStyle name="20% - Accent1 11" xfId="1337"/>
    <cellStyle name="20% - Accent1 12" xfId="1351"/>
    <cellStyle name="20% - Accent1 13" xfId="1365"/>
    <cellStyle name="20% - Accent1 14" xfId="1380"/>
    <cellStyle name="20% - Accent1 15" xfId="1394"/>
    <cellStyle name="20% - Accent1 16" xfId="1409"/>
    <cellStyle name="20% - Accent1 17" xfId="1423"/>
    <cellStyle name="20% - Accent1 18" xfId="1437"/>
    <cellStyle name="20% - Accent1 19" xfId="1452"/>
    <cellStyle name="20% - Accent1 2" xfId="23"/>
    <cellStyle name="20% - Accent1 2 2" xfId="173"/>
    <cellStyle name="20% - Accent1 2 2 2" xfId="174"/>
    <cellStyle name="20% - Accent1 2 2 2 2" xfId="1528"/>
    <cellStyle name="20% - Accent1 2 2 3" xfId="175"/>
    <cellStyle name="20% - Accent1 2 2 3 2" xfId="1529"/>
    <cellStyle name="20% - Accent1 2 2 4" xfId="1512"/>
    <cellStyle name="20% - Accent1 2 2 5" xfId="1500"/>
    <cellStyle name="20% - Accent1 2 3" xfId="176"/>
    <cellStyle name="20% - Accent1 2 3 2" xfId="1530"/>
    <cellStyle name="20% - Accent1 2 4" xfId="177"/>
    <cellStyle name="20% - Accent1 2 4 2" xfId="1531"/>
    <cellStyle name="20% - Accent1 2 5" xfId="172"/>
    <cellStyle name="20% - Accent1 2 6" xfId="1486"/>
    <cellStyle name="20% - Accent1 20" xfId="1468"/>
    <cellStyle name="20% - Accent1 21" xfId="100"/>
    <cellStyle name="20% - Accent1 3" xfId="143"/>
    <cellStyle name="20% - Accent1 3 2" xfId="178"/>
    <cellStyle name="20% - Accent1 3 2 2" xfId="179"/>
    <cellStyle name="20% - Accent1 3 2 2 2" xfId="1534"/>
    <cellStyle name="20% - Accent1 3 2 3" xfId="180"/>
    <cellStyle name="20% - Accent1 3 2 3 2" xfId="1535"/>
    <cellStyle name="20% - Accent1 3 2 4" xfId="1533"/>
    <cellStyle name="20% - Accent1 3 3" xfId="181"/>
    <cellStyle name="20% - Accent1 3 3 2" xfId="1536"/>
    <cellStyle name="20% - Accent1 3 4" xfId="182"/>
    <cellStyle name="20% - Accent1 3 4 2" xfId="1537"/>
    <cellStyle name="20% - Accent1 3 5" xfId="1532"/>
    <cellStyle name="20% - Accent1 4" xfId="183"/>
    <cellStyle name="20% - Accent1 4 2" xfId="184"/>
    <cellStyle name="20% - Accent1 4 2 2" xfId="185"/>
    <cellStyle name="20% - Accent1 4 2 2 2" xfId="1540"/>
    <cellStyle name="20% - Accent1 4 2 3" xfId="186"/>
    <cellStyle name="20% - Accent1 4 2 3 2" xfId="1541"/>
    <cellStyle name="20% - Accent1 4 2 4" xfId="1539"/>
    <cellStyle name="20% - Accent1 4 3" xfId="187"/>
    <cellStyle name="20% - Accent1 4 3 2" xfId="1542"/>
    <cellStyle name="20% - Accent1 4 4" xfId="188"/>
    <cellStyle name="20% - Accent1 4 4 2" xfId="1543"/>
    <cellStyle name="20% - Accent1 4 5" xfId="1538"/>
    <cellStyle name="20% - Accent1 5" xfId="189"/>
    <cellStyle name="20% - Accent1 5 2" xfId="1544"/>
    <cellStyle name="20% - Accent1 6" xfId="190"/>
    <cellStyle name="20% - Accent1 6 2" xfId="1545"/>
    <cellStyle name="20% - Accent1 7" xfId="191"/>
    <cellStyle name="20% - Accent1 7 2" xfId="1546"/>
    <cellStyle name="20% - Accent1 8" xfId="192"/>
    <cellStyle name="20% - Accent1 8 2" xfId="1547"/>
    <cellStyle name="20% - Accent1 9" xfId="1306"/>
    <cellStyle name="20% - Accent2 10" xfId="1321"/>
    <cellStyle name="20% - Accent2 11" xfId="1339"/>
    <cellStyle name="20% - Accent2 12" xfId="1353"/>
    <cellStyle name="20% - Accent2 13" xfId="1367"/>
    <cellStyle name="20% - Accent2 14" xfId="1382"/>
    <cellStyle name="20% - Accent2 15" xfId="1396"/>
    <cellStyle name="20% - Accent2 16" xfId="1411"/>
    <cellStyle name="20% - Accent2 17" xfId="1425"/>
    <cellStyle name="20% - Accent2 18" xfId="1439"/>
    <cellStyle name="20% - Accent2 19" xfId="1454"/>
    <cellStyle name="20% - Accent2 2" xfId="27"/>
    <cellStyle name="20% - Accent2 2 2" xfId="194"/>
    <cellStyle name="20% - Accent2 2 2 2" xfId="195"/>
    <cellStyle name="20% - Accent2 2 2 2 2" xfId="1548"/>
    <cellStyle name="20% - Accent2 2 2 3" xfId="196"/>
    <cellStyle name="20% - Accent2 2 2 3 2" xfId="1549"/>
    <cellStyle name="20% - Accent2 2 2 4" xfId="1513"/>
    <cellStyle name="20% - Accent2 2 2 5" xfId="1502"/>
    <cellStyle name="20% - Accent2 2 3" xfId="197"/>
    <cellStyle name="20% - Accent2 2 3 2" xfId="1550"/>
    <cellStyle name="20% - Accent2 2 4" xfId="198"/>
    <cellStyle name="20% - Accent2 2 4 2" xfId="1551"/>
    <cellStyle name="20% - Accent2 2 5" xfId="193"/>
    <cellStyle name="20% - Accent2 2 6" xfId="1488"/>
    <cellStyle name="20% - Accent2 20" xfId="1470"/>
    <cellStyle name="20% - Accent2 21" xfId="104"/>
    <cellStyle name="20% - Accent2 3" xfId="147"/>
    <cellStyle name="20% - Accent2 3 2" xfId="199"/>
    <cellStyle name="20% - Accent2 3 2 2" xfId="200"/>
    <cellStyle name="20% - Accent2 3 2 2 2" xfId="1554"/>
    <cellStyle name="20% - Accent2 3 2 3" xfId="201"/>
    <cellStyle name="20% - Accent2 3 2 3 2" xfId="1555"/>
    <cellStyle name="20% - Accent2 3 2 4" xfId="1553"/>
    <cellStyle name="20% - Accent2 3 3" xfId="202"/>
    <cellStyle name="20% - Accent2 3 3 2" xfId="1556"/>
    <cellStyle name="20% - Accent2 3 4" xfId="203"/>
    <cellStyle name="20% - Accent2 3 4 2" xfId="1557"/>
    <cellStyle name="20% - Accent2 3 5" xfId="1552"/>
    <cellStyle name="20% - Accent2 4" xfId="204"/>
    <cellStyle name="20% - Accent2 4 2" xfId="205"/>
    <cellStyle name="20% - Accent2 4 2 2" xfId="206"/>
    <cellStyle name="20% - Accent2 4 2 2 2" xfId="1560"/>
    <cellStyle name="20% - Accent2 4 2 3" xfId="207"/>
    <cellStyle name="20% - Accent2 4 2 3 2" xfId="1561"/>
    <cellStyle name="20% - Accent2 4 2 4" xfId="1559"/>
    <cellStyle name="20% - Accent2 4 3" xfId="208"/>
    <cellStyle name="20% - Accent2 4 3 2" xfId="1562"/>
    <cellStyle name="20% - Accent2 4 4" xfId="209"/>
    <cellStyle name="20% - Accent2 4 4 2" xfId="1563"/>
    <cellStyle name="20% - Accent2 4 5" xfId="1558"/>
    <cellStyle name="20% - Accent2 5" xfId="210"/>
    <cellStyle name="20% - Accent2 5 2" xfId="1564"/>
    <cellStyle name="20% - Accent2 6" xfId="211"/>
    <cellStyle name="20% - Accent2 6 2" xfId="1565"/>
    <cellStyle name="20% - Accent2 7" xfId="212"/>
    <cellStyle name="20% - Accent2 7 2" xfId="1566"/>
    <cellStyle name="20% - Accent2 8" xfId="213"/>
    <cellStyle name="20% - Accent2 8 2" xfId="1567"/>
    <cellStyle name="20% - Accent2 9" xfId="1308"/>
    <cellStyle name="20% - Accent3 10" xfId="1323"/>
    <cellStyle name="20% - Accent3 11" xfId="1341"/>
    <cellStyle name="20% - Accent3 12" xfId="1355"/>
    <cellStyle name="20% - Accent3 13" xfId="1369"/>
    <cellStyle name="20% - Accent3 14" xfId="1384"/>
    <cellStyle name="20% - Accent3 15" xfId="1398"/>
    <cellStyle name="20% - Accent3 16" xfId="1413"/>
    <cellStyle name="20% - Accent3 17" xfId="1427"/>
    <cellStyle name="20% - Accent3 18" xfId="1441"/>
    <cellStyle name="20% - Accent3 19" xfId="1456"/>
    <cellStyle name="20% - Accent3 2" xfId="31"/>
    <cellStyle name="20% - Accent3 2 2" xfId="215"/>
    <cellStyle name="20% - Accent3 2 2 2" xfId="216"/>
    <cellStyle name="20% - Accent3 2 2 2 2" xfId="1568"/>
    <cellStyle name="20% - Accent3 2 2 3" xfId="217"/>
    <cellStyle name="20% - Accent3 2 2 3 2" xfId="1569"/>
    <cellStyle name="20% - Accent3 2 2 4" xfId="1514"/>
    <cellStyle name="20% - Accent3 2 2 5" xfId="1504"/>
    <cellStyle name="20% - Accent3 2 3" xfId="218"/>
    <cellStyle name="20% - Accent3 2 3 2" xfId="1570"/>
    <cellStyle name="20% - Accent3 2 4" xfId="219"/>
    <cellStyle name="20% - Accent3 2 4 2" xfId="1571"/>
    <cellStyle name="20% - Accent3 2 5" xfId="214"/>
    <cellStyle name="20% - Accent3 2 6" xfId="1490"/>
    <cellStyle name="20% - Accent3 20" xfId="1472"/>
    <cellStyle name="20% - Accent3 21" xfId="108"/>
    <cellStyle name="20% - Accent3 3" xfId="151"/>
    <cellStyle name="20% - Accent3 3 2" xfId="220"/>
    <cellStyle name="20% - Accent3 3 2 2" xfId="221"/>
    <cellStyle name="20% - Accent3 3 2 2 2" xfId="1574"/>
    <cellStyle name="20% - Accent3 3 2 3" xfId="222"/>
    <cellStyle name="20% - Accent3 3 2 3 2" xfId="1575"/>
    <cellStyle name="20% - Accent3 3 2 4" xfId="1573"/>
    <cellStyle name="20% - Accent3 3 3" xfId="223"/>
    <cellStyle name="20% - Accent3 3 3 2" xfId="1576"/>
    <cellStyle name="20% - Accent3 3 4" xfId="224"/>
    <cellStyle name="20% - Accent3 3 4 2" xfId="1577"/>
    <cellStyle name="20% - Accent3 3 5" xfId="1572"/>
    <cellStyle name="20% - Accent3 4" xfId="225"/>
    <cellStyle name="20% - Accent3 4 2" xfId="226"/>
    <cellStyle name="20% - Accent3 4 2 2" xfId="227"/>
    <cellStyle name="20% - Accent3 4 2 2 2" xfId="1580"/>
    <cellStyle name="20% - Accent3 4 2 3" xfId="228"/>
    <cellStyle name="20% - Accent3 4 2 3 2" xfId="1581"/>
    <cellStyle name="20% - Accent3 4 2 4" xfId="1579"/>
    <cellStyle name="20% - Accent3 4 3" xfId="229"/>
    <cellStyle name="20% - Accent3 4 3 2" xfId="1582"/>
    <cellStyle name="20% - Accent3 4 4" xfId="230"/>
    <cellStyle name="20% - Accent3 4 4 2" xfId="1583"/>
    <cellStyle name="20% - Accent3 4 5" xfId="1578"/>
    <cellStyle name="20% - Accent3 5" xfId="231"/>
    <cellStyle name="20% - Accent3 5 2" xfId="1584"/>
    <cellStyle name="20% - Accent3 6" xfId="232"/>
    <cellStyle name="20% - Accent3 6 2" xfId="1585"/>
    <cellStyle name="20% - Accent3 7" xfId="233"/>
    <cellStyle name="20% - Accent3 7 2" xfId="1586"/>
    <cellStyle name="20% - Accent3 8" xfId="234"/>
    <cellStyle name="20% - Accent3 8 2" xfId="1587"/>
    <cellStyle name="20% - Accent3 9" xfId="1310"/>
    <cellStyle name="20% - Accent4 10" xfId="1325"/>
    <cellStyle name="20% - Accent4 11" xfId="1343"/>
    <cellStyle name="20% - Accent4 12" xfId="1357"/>
    <cellStyle name="20% - Accent4 13" xfId="1371"/>
    <cellStyle name="20% - Accent4 14" xfId="1386"/>
    <cellStyle name="20% - Accent4 15" xfId="1400"/>
    <cellStyle name="20% - Accent4 16" xfId="1415"/>
    <cellStyle name="20% - Accent4 17" xfId="1429"/>
    <cellStyle name="20% - Accent4 18" xfId="1443"/>
    <cellStyle name="20% - Accent4 19" xfId="1458"/>
    <cellStyle name="20% - Accent4 2" xfId="35"/>
    <cellStyle name="20% - Accent4 2 2" xfId="236"/>
    <cellStyle name="20% - Accent4 2 2 2" xfId="237"/>
    <cellStyle name="20% - Accent4 2 2 2 2" xfId="1588"/>
    <cellStyle name="20% - Accent4 2 2 3" xfId="238"/>
    <cellStyle name="20% - Accent4 2 2 3 2" xfId="1589"/>
    <cellStyle name="20% - Accent4 2 2 4" xfId="1515"/>
    <cellStyle name="20% - Accent4 2 2 5" xfId="1506"/>
    <cellStyle name="20% - Accent4 2 3" xfId="239"/>
    <cellStyle name="20% - Accent4 2 3 2" xfId="1590"/>
    <cellStyle name="20% - Accent4 2 4" xfId="240"/>
    <cellStyle name="20% - Accent4 2 4 2" xfId="1591"/>
    <cellStyle name="20% - Accent4 2 5" xfId="235"/>
    <cellStyle name="20% - Accent4 2 6" xfId="1492"/>
    <cellStyle name="20% - Accent4 20" xfId="1474"/>
    <cellStyle name="20% - Accent4 21" xfId="112"/>
    <cellStyle name="20% - Accent4 3" xfId="155"/>
    <cellStyle name="20% - Accent4 3 2" xfId="241"/>
    <cellStyle name="20% - Accent4 3 2 2" xfId="242"/>
    <cellStyle name="20% - Accent4 3 2 2 2" xfId="1594"/>
    <cellStyle name="20% - Accent4 3 2 3" xfId="243"/>
    <cellStyle name="20% - Accent4 3 2 3 2" xfId="1595"/>
    <cellStyle name="20% - Accent4 3 2 4" xfId="1593"/>
    <cellStyle name="20% - Accent4 3 3" xfId="244"/>
    <cellStyle name="20% - Accent4 3 3 2" xfId="1596"/>
    <cellStyle name="20% - Accent4 3 4" xfId="245"/>
    <cellStyle name="20% - Accent4 3 4 2" xfId="1597"/>
    <cellStyle name="20% - Accent4 3 5" xfId="1592"/>
    <cellStyle name="20% - Accent4 4" xfId="246"/>
    <cellStyle name="20% - Accent4 4 2" xfId="247"/>
    <cellStyle name="20% - Accent4 4 2 2" xfId="248"/>
    <cellStyle name="20% - Accent4 4 2 2 2" xfId="1600"/>
    <cellStyle name="20% - Accent4 4 2 3" xfId="249"/>
    <cellStyle name="20% - Accent4 4 2 3 2" xfId="1601"/>
    <cellStyle name="20% - Accent4 4 2 4" xfId="1599"/>
    <cellStyle name="20% - Accent4 4 3" xfId="250"/>
    <cellStyle name="20% - Accent4 4 3 2" xfId="1602"/>
    <cellStyle name="20% - Accent4 4 4" xfId="251"/>
    <cellStyle name="20% - Accent4 4 4 2" xfId="1603"/>
    <cellStyle name="20% - Accent4 4 5" xfId="1598"/>
    <cellStyle name="20% - Accent4 5" xfId="252"/>
    <cellStyle name="20% - Accent4 5 2" xfId="1604"/>
    <cellStyle name="20% - Accent4 6" xfId="253"/>
    <cellStyle name="20% - Accent4 6 2" xfId="1605"/>
    <cellStyle name="20% - Accent4 7" xfId="254"/>
    <cellStyle name="20% - Accent4 7 2" xfId="1606"/>
    <cellStyle name="20% - Accent4 8" xfId="255"/>
    <cellStyle name="20% - Accent4 8 2" xfId="1607"/>
    <cellStyle name="20% - Accent4 9" xfId="1312"/>
    <cellStyle name="20% - Accent5 10" xfId="1327"/>
    <cellStyle name="20% - Accent5 11" xfId="1345"/>
    <cellStyle name="20% - Accent5 12" xfId="1359"/>
    <cellStyle name="20% - Accent5 13" xfId="1373"/>
    <cellStyle name="20% - Accent5 14" xfId="1388"/>
    <cellStyle name="20% - Accent5 15" xfId="1402"/>
    <cellStyle name="20% - Accent5 16" xfId="1417"/>
    <cellStyle name="20% - Accent5 17" xfId="1431"/>
    <cellStyle name="20% - Accent5 18" xfId="1445"/>
    <cellStyle name="20% - Accent5 19" xfId="1460"/>
    <cellStyle name="20% - Accent5 2" xfId="39"/>
    <cellStyle name="20% - Accent5 2 2" xfId="257"/>
    <cellStyle name="20% - Accent5 2 2 2" xfId="258"/>
    <cellStyle name="20% - Accent5 2 2 2 2" xfId="1608"/>
    <cellStyle name="20% - Accent5 2 2 3" xfId="259"/>
    <cellStyle name="20% - Accent5 2 2 3 2" xfId="1609"/>
    <cellStyle name="20% - Accent5 2 2 4" xfId="1516"/>
    <cellStyle name="20% - Accent5 2 2 5" xfId="1508"/>
    <cellStyle name="20% - Accent5 2 3" xfId="260"/>
    <cellStyle name="20% - Accent5 2 3 2" xfId="1610"/>
    <cellStyle name="20% - Accent5 2 4" xfId="261"/>
    <cellStyle name="20% - Accent5 2 4 2" xfId="1611"/>
    <cellStyle name="20% - Accent5 2 5" xfId="256"/>
    <cellStyle name="20% - Accent5 2 6" xfId="1494"/>
    <cellStyle name="20% - Accent5 20" xfId="1476"/>
    <cellStyle name="20% - Accent5 21" xfId="116"/>
    <cellStyle name="20% - Accent5 3" xfId="159"/>
    <cellStyle name="20% - Accent5 3 2" xfId="262"/>
    <cellStyle name="20% - Accent5 3 2 2" xfId="263"/>
    <cellStyle name="20% - Accent5 3 2 2 2" xfId="1614"/>
    <cellStyle name="20% - Accent5 3 2 3" xfId="264"/>
    <cellStyle name="20% - Accent5 3 2 3 2" xfId="1615"/>
    <cellStyle name="20% - Accent5 3 2 4" xfId="1613"/>
    <cellStyle name="20% - Accent5 3 3" xfId="265"/>
    <cellStyle name="20% - Accent5 3 3 2" xfId="1616"/>
    <cellStyle name="20% - Accent5 3 4" xfId="266"/>
    <cellStyle name="20% - Accent5 3 4 2" xfId="1617"/>
    <cellStyle name="20% - Accent5 3 5" xfId="1612"/>
    <cellStyle name="20% - Accent5 4" xfId="267"/>
    <cellStyle name="20% - Accent5 4 2" xfId="268"/>
    <cellStyle name="20% - Accent5 4 2 2" xfId="269"/>
    <cellStyle name="20% - Accent5 4 2 2 2" xfId="1620"/>
    <cellStyle name="20% - Accent5 4 2 3" xfId="270"/>
    <cellStyle name="20% - Accent5 4 2 3 2" xfId="1621"/>
    <cellStyle name="20% - Accent5 4 2 4" xfId="1619"/>
    <cellStyle name="20% - Accent5 4 3" xfId="271"/>
    <cellStyle name="20% - Accent5 4 3 2" xfId="1622"/>
    <cellStyle name="20% - Accent5 4 4" xfId="272"/>
    <cellStyle name="20% - Accent5 4 4 2" xfId="1623"/>
    <cellStyle name="20% - Accent5 4 5" xfId="1618"/>
    <cellStyle name="20% - Accent5 5" xfId="273"/>
    <cellStyle name="20% - Accent5 5 2" xfId="1624"/>
    <cellStyle name="20% - Accent5 6" xfId="274"/>
    <cellStyle name="20% - Accent5 6 2" xfId="1625"/>
    <cellStyle name="20% - Accent5 7" xfId="275"/>
    <cellStyle name="20% - Accent5 7 2" xfId="1626"/>
    <cellStyle name="20% - Accent5 8" xfId="276"/>
    <cellStyle name="20% - Accent5 8 2" xfId="1627"/>
    <cellStyle name="20% - Accent5 9" xfId="1314"/>
    <cellStyle name="20% - Accent6 10" xfId="1329"/>
    <cellStyle name="20% - Accent6 11" xfId="1347"/>
    <cellStyle name="20% - Accent6 12" xfId="1361"/>
    <cellStyle name="20% - Accent6 13" xfId="1375"/>
    <cellStyle name="20% - Accent6 14" xfId="1390"/>
    <cellStyle name="20% - Accent6 15" xfId="1404"/>
    <cellStyle name="20% - Accent6 16" xfId="1419"/>
    <cellStyle name="20% - Accent6 17" xfId="1433"/>
    <cellStyle name="20% - Accent6 18" xfId="1447"/>
    <cellStyle name="20% - Accent6 19" xfId="1462"/>
    <cellStyle name="20% - Accent6 2" xfId="43"/>
    <cellStyle name="20% - Accent6 2 2" xfId="278"/>
    <cellStyle name="20% - Accent6 2 2 2" xfId="279"/>
    <cellStyle name="20% - Accent6 2 2 2 2" xfId="1628"/>
    <cellStyle name="20% - Accent6 2 2 3" xfId="280"/>
    <cellStyle name="20% - Accent6 2 2 3 2" xfId="1629"/>
    <cellStyle name="20% - Accent6 2 2 4" xfId="1517"/>
    <cellStyle name="20% - Accent6 2 2 5" xfId="1510"/>
    <cellStyle name="20% - Accent6 2 3" xfId="281"/>
    <cellStyle name="20% - Accent6 2 3 2" xfId="1630"/>
    <cellStyle name="20% - Accent6 2 4" xfId="282"/>
    <cellStyle name="20% - Accent6 2 4 2" xfId="1631"/>
    <cellStyle name="20% - Accent6 2 5" xfId="277"/>
    <cellStyle name="20% - Accent6 2 6" xfId="1496"/>
    <cellStyle name="20% - Accent6 20" xfId="1478"/>
    <cellStyle name="20% - Accent6 21" xfId="120"/>
    <cellStyle name="20% - Accent6 3" xfId="163"/>
    <cellStyle name="20% - Accent6 3 2" xfId="283"/>
    <cellStyle name="20% - Accent6 3 2 2" xfId="284"/>
    <cellStyle name="20% - Accent6 3 2 2 2" xfId="1634"/>
    <cellStyle name="20% - Accent6 3 2 3" xfId="285"/>
    <cellStyle name="20% - Accent6 3 2 3 2" xfId="1635"/>
    <cellStyle name="20% - Accent6 3 2 4" xfId="1633"/>
    <cellStyle name="20% - Accent6 3 3" xfId="286"/>
    <cellStyle name="20% - Accent6 3 3 2" xfId="1636"/>
    <cellStyle name="20% - Accent6 3 4" xfId="287"/>
    <cellStyle name="20% - Accent6 3 4 2" xfId="1637"/>
    <cellStyle name="20% - Accent6 3 5" xfId="1632"/>
    <cellStyle name="20% - Accent6 4" xfId="288"/>
    <cellStyle name="20% - Accent6 4 2" xfId="289"/>
    <cellStyle name="20% - Accent6 4 2 2" xfId="290"/>
    <cellStyle name="20% - Accent6 4 2 2 2" xfId="1640"/>
    <cellStyle name="20% - Accent6 4 2 3" xfId="291"/>
    <cellStyle name="20% - Accent6 4 2 3 2" xfId="1641"/>
    <cellStyle name="20% - Accent6 4 2 4" xfId="1639"/>
    <cellStyle name="20% - Accent6 4 3" xfId="292"/>
    <cellStyle name="20% - Accent6 4 3 2" xfId="1642"/>
    <cellStyle name="20% - Accent6 4 4" xfId="293"/>
    <cellStyle name="20% - Accent6 4 4 2" xfId="1643"/>
    <cellStyle name="20% - Accent6 4 5" xfId="1638"/>
    <cellStyle name="20% - Accent6 5" xfId="294"/>
    <cellStyle name="20% - Accent6 5 2" xfId="1644"/>
    <cellStyle name="20% - Accent6 6" xfId="295"/>
    <cellStyle name="20% - Accent6 6 2" xfId="1645"/>
    <cellStyle name="20% - Accent6 7" xfId="296"/>
    <cellStyle name="20% - Accent6 7 2" xfId="1646"/>
    <cellStyle name="20% - Accent6 8" xfId="297"/>
    <cellStyle name="20% - Accent6 8 2" xfId="1647"/>
    <cellStyle name="20% - Accent6 9" xfId="1316"/>
    <cellStyle name="40% - Accent1 10" xfId="1320"/>
    <cellStyle name="40% - Accent1 11" xfId="1338"/>
    <cellStyle name="40% - Accent1 12" xfId="1352"/>
    <cellStyle name="40% - Accent1 13" xfId="1366"/>
    <cellStyle name="40% - Accent1 14" xfId="1381"/>
    <cellStyle name="40% - Accent1 15" xfId="1395"/>
    <cellStyle name="40% - Accent1 16" xfId="1410"/>
    <cellStyle name="40% - Accent1 17" xfId="1424"/>
    <cellStyle name="40% - Accent1 18" xfId="1438"/>
    <cellStyle name="40% - Accent1 19" xfId="1453"/>
    <cellStyle name="40% - Accent1 2" xfId="24"/>
    <cellStyle name="40% - Accent1 2 2" xfId="299"/>
    <cellStyle name="40% - Accent1 2 2 2" xfId="300"/>
    <cellStyle name="40% - Accent1 2 2 2 2" xfId="1648"/>
    <cellStyle name="40% - Accent1 2 2 3" xfId="301"/>
    <cellStyle name="40% - Accent1 2 2 3 2" xfId="1649"/>
    <cellStyle name="40% - Accent1 2 2 4" xfId="1518"/>
    <cellStyle name="40% - Accent1 2 2 5" xfId="1501"/>
    <cellStyle name="40% - Accent1 2 3" xfId="302"/>
    <cellStyle name="40% - Accent1 2 3 2" xfId="1650"/>
    <cellStyle name="40% - Accent1 2 4" xfId="303"/>
    <cellStyle name="40% - Accent1 2 4 2" xfId="1651"/>
    <cellStyle name="40% - Accent1 2 5" xfId="298"/>
    <cellStyle name="40% - Accent1 2 6" xfId="1487"/>
    <cellStyle name="40% - Accent1 20" xfId="1469"/>
    <cellStyle name="40% - Accent1 21" xfId="101"/>
    <cellStyle name="40% - Accent1 3" xfId="144"/>
    <cellStyle name="40% - Accent1 3 2" xfId="304"/>
    <cellStyle name="40% - Accent1 3 2 2" xfId="305"/>
    <cellStyle name="40% - Accent1 3 2 2 2" xfId="1654"/>
    <cellStyle name="40% - Accent1 3 2 3" xfId="306"/>
    <cellStyle name="40% - Accent1 3 2 3 2" xfId="1655"/>
    <cellStyle name="40% - Accent1 3 2 4" xfId="1653"/>
    <cellStyle name="40% - Accent1 3 3" xfId="307"/>
    <cellStyle name="40% - Accent1 3 3 2" xfId="1656"/>
    <cellStyle name="40% - Accent1 3 4" xfId="308"/>
    <cellStyle name="40% - Accent1 3 4 2" xfId="1657"/>
    <cellStyle name="40% - Accent1 3 5" xfId="1652"/>
    <cellStyle name="40% - Accent1 4" xfId="309"/>
    <cellStyle name="40% - Accent1 4 2" xfId="310"/>
    <cellStyle name="40% - Accent1 4 2 2" xfId="311"/>
    <cellStyle name="40% - Accent1 4 2 2 2" xfId="1660"/>
    <cellStyle name="40% - Accent1 4 2 3" xfId="312"/>
    <cellStyle name="40% - Accent1 4 2 3 2" xfId="1661"/>
    <cellStyle name="40% - Accent1 4 2 4" xfId="1659"/>
    <cellStyle name="40% - Accent1 4 3" xfId="313"/>
    <cellStyle name="40% - Accent1 4 3 2" xfId="1662"/>
    <cellStyle name="40% - Accent1 4 4" xfId="314"/>
    <cellStyle name="40% - Accent1 4 4 2" xfId="1663"/>
    <cellStyle name="40% - Accent1 4 5" xfId="1658"/>
    <cellStyle name="40% - Accent1 5" xfId="315"/>
    <cellStyle name="40% - Accent1 5 2" xfId="1664"/>
    <cellStyle name="40% - Accent1 6" xfId="316"/>
    <cellStyle name="40% - Accent1 6 2" xfId="1665"/>
    <cellStyle name="40% - Accent1 7" xfId="317"/>
    <cellStyle name="40% - Accent1 7 2" xfId="1666"/>
    <cellStyle name="40% - Accent1 8" xfId="318"/>
    <cellStyle name="40% - Accent1 8 2" xfId="1667"/>
    <cellStyle name="40% - Accent1 9" xfId="1307"/>
    <cellStyle name="40% - Accent2 10" xfId="1322"/>
    <cellStyle name="40% - Accent2 11" xfId="1340"/>
    <cellStyle name="40% - Accent2 12" xfId="1354"/>
    <cellStyle name="40% - Accent2 13" xfId="1368"/>
    <cellStyle name="40% - Accent2 14" xfId="1383"/>
    <cellStyle name="40% - Accent2 15" xfId="1397"/>
    <cellStyle name="40% - Accent2 16" xfId="1412"/>
    <cellStyle name="40% - Accent2 17" xfId="1426"/>
    <cellStyle name="40% - Accent2 18" xfId="1440"/>
    <cellStyle name="40% - Accent2 19" xfId="1455"/>
    <cellStyle name="40% - Accent2 2" xfId="28"/>
    <cellStyle name="40% - Accent2 2 2" xfId="320"/>
    <cellStyle name="40% - Accent2 2 2 2" xfId="321"/>
    <cellStyle name="40% - Accent2 2 2 2 2" xfId="1668"/>
    <cellStyle name="40% - Accent2 2 2 3" xfId="322"/>
    <cellStyle name="40% - Accent2 2 2 3 2" xfId="1669"/>
    <cellStyle name="40% - Accent2 2 2 4" xfId="1519"/>
    <cellStyle name="40% - Accent2 2 2 5" xfId="1503"/>
    <cellStyle name="40% - Accent2 2 3" xfId="323"/>
    <cellStyle name="40% - Accent2 2 3 2" xfId="1670"/>
    <cellStyle name="40% - Accent2 2 4" xfId="324"/>
    <cellStyle name="40% - Accent2 2 4 2" xfId="1671"/>
    <cellStyle name="40% - Accent2 2 5" xfId="319"/>
    <cellStyle name="40% - Accent2 2 6" xfId="1489"/>
    <cellStyle name="40% - Accent2 20" xfId="1471"/>
    <cellStyle name="40% - Accent2 21" xfId="105"/>
    <cellStyle name="40% - Accent2 3" xfId="148"/>
    <cellStyle name="40% - Accent2 3 2" xfId="325"/>
    <cellStyle name="40% - Accent2 3 2 2" xfId="326"/>
    <cellStyle name="40% - Accent2 3 2 2 2" xfId="1674"/>
    <cellStyle name="40% - Accent2 3 2 3" xfId="327"/>
    <cellStyle name="40% - Accent2 3 2 3 2" xfId="1675"/>
    <cellStyle name="40% - Accent2 3 2 4" xfId="1673"/>
    <cellStyle name="40% - Accent2 3 3" xfId="328"/>
    <cellStyle name="40% - Accent2 3 3 2" xfId="1676"/>
    <cellStyle name="40% - Accent2 3 4" xfId="329"/>
    <cellStyle name="40% - Accent2 3 4 2" xfId="1677"/>
    <cellStyle name="40% - Accent2 3 5" xfId="1672"/>
    <cellStyle name="40% - Accent2 4" xfId="330"/>
    <cellStyle name="40% - Accent2 4 2" xfId="331"/>
    <cellStyle name="40% - Accent2 4 2 2" xfId="332"/>
    <cellStyle name="40% - Accent2 4 2 2 2" xfId="1680"/>
    <cellStyle name="40% - Accent2 4 2 3" xfId="333"/>
    <cellStyle name="40% - Accent2 4 2 3 2" xfId="1681"/>
    <cellStyle name="40% - Accent2 4 2 4" xfId="1679"/>
    <cellStyle name="40% - Accent2 4 3" xfId="334"/>
    <cellStyle name="40% - Accent2 4 3 2" xfId="1682"/>
    <cellStyle name="40% - Accent2 4 4" xfId="335"/>
    <cellStyle name="40% - Accent2 4 4 2" xfId="1683"/>
    <cellStyle name="40% - Accent2 4 5" xfId="1678"/>
    <cellStyle name="40% - Accent2 5" xfId="336"/>
    <cellStyle name="40% - Accent2 5 2" xfId="1684"/>
    <cellStyle name="40% - Accent2 6" xfId="337"/>
    <cellStyle name="40% - Accent2 6 2" xfId="1685"/>
    <cellStyle name="40% - Accent2 7" xfId="338"/>
    <cellStyle name="40% - Accent2 7 2" xfId="1686"/>
    <cellStyle name="40% - Accent2 8" xfId="339"/>
    <cellStyle name="40% - Accent2 8 2" xfId="1687"/>
    <cellStyle name="40% - Accent2 9" xfId="1309"/>
    <cellStyle name="40% - Accent3 10" xfId="1324"/>
    <cellStyle name="40% - Accent3 11" xfId="1342"/>
    <cellStyle name="40% - Accent3 12" xfId="1356"/>
    <cellStyle name="40% - Accent3 13" xfId="1370"/>
    <cellStyle name="40% - Accent3 14" xfId="1385"/>
    <cellStyle name="40% - Accent3 15" xfId="1399"/>
    <cellStyle name="40% - Accent3 16" xfId="1414"/>
    <cellStyle name="40% - Accent3 17" xfId="1428"/>
    <cellStyle name="40% - Accent3 18" xfId="1442"/>
    <cellStyle name="40% - Accent3 19" xfId="1457"/>
    <cellStyle name="40% - Accent3 2" xfId="32"/>
    <cellStyle name="40% - Accent3 2 2" xfId="341"/>
    <cellStyle name="40% - Accent3 2 2 2" xfId="342"/>
    <cellStyle name="40% - Accent3 2 2 2 2" xfId="1688"/>
    <cellStyle name="40% - Accent3 2 2 3" xfId="343"/>
    <cellStyle name="40% - Accent3 2 2 3 2" xfId="1689"/>
    <cellStyle name="40% - Accent3 2 2 4" xfId="1520"/>
    <cellStyle name="40% - Accent3 2 2 5" xfId="1505"/>
    <cellStyle name="40% - Accent3 2 3" xfId="344"/>
    <cellStyle name="40% - Accent3 2 3 2" xfId="1690"/>
    <cellStyle name="40% - Accent3 2 4" xfId="345"/>
    <cellStyle name="40% - Accent3 2 4 2" xfId="1691"/>
    <cellStyle name="40% - Accent3 2 5" xfId="340"/>
    <cellStyle name="40% - Accent3 2 6" xfId="1491"/>
    <cellStyle name="40% - Accent3 20" xfId="1473"/>
    <cellStyle name="40% - Accent3 21" xfId="109"/>
    <cellStyle name="40% - Accent3 3" xfId="152"/>
    <cellStyle name="40% - Accent3 3 2" xfId="346"/>
    <cellStyle name="40% - Accent3 3 2 2" xfId="347"/>
    <cellStyle name="40% - Accent3 3 2 2 2" xfId="1694"/>
    <cellStyle name="40% - Accent3 3 2 3" xfId="348"/>
    <cellStyle name="40% - Accent3 3 2 3 2" xfId="1695"/>
    <cellStyle name="40% - Accent3 3 2 4" xfId="1693"/>
    <cellStyle name="40% - Accent3 3 3" xfId="349"/>
    <cellStyle name="40% - Accent3 3 3 2" xfId="1696"/>
    <cellStyle name="40% - Accent3 3 4" xfId="350"/>
    <cellStyle name="40% - Accent3 3 4 2" xfId="1697"/>
    <cellStyle name="40% - Accent3 3 5" xfId="1692"/>
    <cellStyle name="40% - Accent3 4" xfId="351"/>
    <cellStyle name="40% - Accent3 4 2" xfId="352"/>
    <cellStyle name="40% - Accent3 4 2 2" xfId="353"/>
    <cellStyle name="40% - Accent3 4 2 2 2" xfId="1700"/>
    <cellStyle name="40% - Accent3 4 2 3" xfId="354"/>
    <cellStyle name="40% - Accent3 4 2 3 2" xfId="1701"/>
    <cellStyle name="40% - Accent3 4 2 4" xfId="1699"/>
    <cellStyle name="40% - Accent3 4 3" xfId="355"/>
    <cellStyle name="40% - Accent3 4 3 2" xfId="1702"/>
    <cellStyle name="40% - Accent3 4 4" xfId="356"/>
    <cellStyle name="40% - Accent3 4 4 2" xfId="1703"/>
    <cellStyle name="40% - Accent3 4 5" xfId="1698"/>
    <cellStyle name="40% - Accent3 5" xfId="357"/>
    <cellStyle name="40% - Accent3 5 2" xfId="1704"/>
    <cellStyle name="40% - Accent3 6" xfId="358"/>
    <cellStyle name="40% - Accent3 6 2" xfId="1705"/>
    <cellStyle name="40% - Accent3 7" xfId="359"/>
    <cellStyle name="40% - Accent3 7 2" xfId="1706"/>
    <cellStyle name="40% - Accent3 8" xfId="360"/>
    <cellStyle name="40% - Accent3 8 2" xfId="1707"/>
    <cellStyle name="40% - Accent3 9" xfId="1311"/>
    <cellStyle name="40% - Accent4 10" xfId="1326"/>
    <cellStyle name="40% - Accent4 11" xfId="1344"/>
    <cellStyle name="40% - Accent4 12" xfId="1358"/>
    <cellStyle name="40% - Accent4 13" xfId="1372"/>
    <cellStyle name="40% - Accent4 14" xfId="1387"/>
    <cellStyle name="40% - Accent4 15" xfId="1401"/>
    <cellStyle name="40% - Accent4 16" xfId="1416"/>
    <cellStyle name="40% - Accent4 17" xfId="1430"/>
    <cellStyle name="40% - Accent4 18" xfId="1444"/>
    <cellStyle name="40% - Accent4 19" xfId="1459"/>
    <cellStyle name="40% - Accent4 2" xfId="36"/>
    <cellStyle name="40% - Accent4 2 2" xfId="362"/>
    <cellStyle name="40% - Accent4 2 2 2" xfId="363"/>
    <cellStyle name="40% - Accent4 2 2 2 2" xfId="1708"/>
    <cellStyle name="40% - Accent4 2 2 3" xfId="364"/>
    <cellStyle name="40% - Accent4 2 2 3 2" xfId="1709"/>
    <cellStyle name="40% - Accent4 2 2 4" xfId="1521"/>
    <cellStyle name="40% - Accent4 2 2 5" xfId="1507"/>
    <cellStyle name="40% - Accent4 2 3" xfId="365"/>
    <cellStyle name="40% - Accent4 2 3 2" xfId="1710"/>
    <cellStyle name="40% - Accent4 2 4" xfId="366"/>
    <cellStyle name="40% - Accent4 2 4 2" xfId="1711"/>
    <cellStyle name="40% - Accent4 2 5" xfId="361"/>
    <cellStyle name="40% - Accent4 2 6" xfId="1493"/>
    <cellStyle name="40% - Accent4 20" xfId="1475"/>
    <cellStyle name="40% - Accent4 21" xfId="113"/>
    <cellStyle name="40% - Accent4 3" xfId="156"/>
    <cellStyle name="40% - Accent4 3 2" xfId="367"/>
    <cellStyle name="40% - Accent4 3 2 2" xfId="368"/>
    <cellStyle name="40% - Accent4 3 2 2 2" xfId="1714"/>
    <cellStyle name="40% - Accent4 3 2 3" xfId="369"/>
    <cellStyle name="40% - Accent4 3 2 3 2" xfId="1715"/>
    <cellStyle name="40% - Accent4 3 2 4" xfId="1713"/>
    <cellStyle name="40% - Accent4 3 3" xfId="370"/>
    <cellStyle name="40% - Accent4 3 3 2" xfId="1716"/>
    <cellStyle name="40% - Accent4 3 4" xfId="371"/>
    <cellStyle name="40% - Accent4 3 4 2" xfId="1717"/>
    <cellStyle name="40% - Accent4 3 5" xfId="1712"/>
    <cellStyle name="40% - Accent4 4" xfId="372"/>
    <cellStyle name="40% - Accent4 4 2" xfId="373"/>
    <cellStyle name="40% - Accent4 4 2 2" xfId="374"/>
    <cellStyle name="40% - Accent4 4 2 2 2" xfId="1720"/>
    <cellStyle name="40% - Accent4 4 2 3" xfId="375"/>
    <cellStyle name="40% - Accent4 4 2 3 2" xfId="1721"/>
    <cellStyle name="40% - Accent4 4 2 4" xfId="1719"/>
    <cellStyle name="40% - Accent4 4 3" xfId="376"/>
    <cellStyle name="40% - Accent4 4 3 2" xfId="1722"/>
    <cellStyle name="40% - Accent4 4 4" xfId="377"/>
    <cellStyle name="40% - Accent4 4 4 2" xfId="1723"/>
    <cellStyle name="40% - Accent4 4 5" xfId="1718"/>
    <cellStyle name="40% - Accent4 5" xfId="378"/>
    <cellStyle name="40% - Accent4 5 2" xfId="1724"/>
    <cellStyle name="40% - Accent4 6" xfId="379"/>
    <cellStyle name="40% - Accent4 6 2" xfId="1725"/>
    <cellStyle name="40% - Accent4 7" xfId="380"/>
    <cellStyle name="40% - Accent4 7 2" xfId="1726"/>
    <cellStyle name="40% - Accent4 8" xfId="381"/>
    <cellStyle name="40% - Accent4 8 2" xfId="1727"/>
    <cellStyle name="40% - Accent4 9" xfId="1313"/>
    <cellStyle name="40% - Accent5 10" xfId="1328"/>
    <cellStyle name="40% - Accent5 11" xfId="1346"/>
    <cellStyle name="40% - Accent5 12" xfId="1360"/>
    <cellStyle name="40% - Accent5 13" xfId="1374"/>
    <cellStyle name="40% - Accent5 14" xfId="1389"/>
    <cellStyle name="40% - Accent5 15" xfId="1403"/>
    <cellStyle name="40% - Accent5 16" xfId="1418"/>
    <cellStyle name="40% - Accent5 17" xfId="1432"/>
    <cellStyle name="40% - Accent5 18" xfId="1446"/>
    <cellStyle name="40% - Accent5 19" xfId="1461"/>
    <cellStyle name="40% - Accent5 2" xfId="40"/>
    <cellStyle name="40% - Accent5 2 2" xfId="383"/>
    <cellStyle name="40% - Accent5 2 2 2" xfId="384"/>
    <cellStyle name="40% - Accent5 2 2 2 2" xfId="1728"/>
    <cellStyle name="40% - Accent5 2 2 3" xfId="385"/>
    <cellStyle name="40% - Accent5 2 2 3 2" xfId="1729"/>
    <cellStyle name="40% - Accent5 2 2 4" xfId="1522"/>
    <cellStyle name="40% - Accent5 2 2 5" xfId="1509"/>
    <cellStyle name="40% - Accent5 2 3" xfId="386"/>
    <cellStyle name="40% - Accent5 2 3 2" xfId="1730"/>
    <cellStyle name="40% - Accent5 2 4" xfId="387"/>
    <cellStyle name="40% - Accent5 2 4 2" xfId="1731"/>
    <cellStyle name="40% - Accent5 2 5" xfId="382"/>
    <cellStyle name="40% - Accent5 2 6" xfId="1495"/>
    <cellStyle name="40% - Accent5 20" xfId="1477"/>
    <cellStyle name="40% - Accent5 21" xfId="117"/>
    <cellStyle name="40% - Accent5 3" xfId="160"/>
    <cellStyle name="40% - Accent5 3 2" xfId="389"/>
    <cellStyle name="40% - Accent5 3 2 2" xfId="390"/>
    <cellStyle name="40% - Accent5 3 2 2 2" xfId="1734"/>
    <cellStyle name="40% - Accent5 3 2 3" xfId="391"/>
    <cellStyle name="40% - Accent5 3 2 3 2" xfId="1735"/>
    <cellStyle name="40% - Accent5 3 2 4" xfId="1733"/>
    <cellStyle name="40% - Accent5 3 3" xfId="392"/>
    <cellStyle name="40% - Accent5 3 3 2" xfId="1736"/>
    <cellStyle name="40% - Accent5 3 4" xfId="393"/>
    <cellStyle name="40% - Accent5 3 4 2" xfId="1737"/>
    <cellStyle name="40% - Accent5 3 5" xfId="1732"/>
    <cellStyle name="40% - Accent5 4" xfId="394"/>
    <cellStyle name="40% - Accent5 4 2" xfId="395"/>
    <cellStyle name="40% - Accent5 4 2 2" xfId="396"/>
    <cellStyle name="40% - Accent5 4 2 2 2" xfId="1740"/>
    <cellStyle name="40% - Accent5 4 2 3" xfId="397"/>
    <cellStyle name="40% - Accent5 4 2 3 2" xfId="1741"/>
    <cellStyle name="40% - Accent5 4 2 4" xfId="1739"/>
    <cellStyle name="40% - Accent5 4 3" xfId="398"/>
    <cellStyle name="40% - Accent5 4 3 2" xfId="1742"/>
    <cellStyle name="40% - Accent5 4 4" xfId="399"/>
    <cellStyle name="40% - Accent5 4 4 2" xfId="1743"/>
    <cellStyle name="40% - Accent5 4 5" xfId="1738"/>
    <cellStyle name="40% - Accent5 5" xfId="400"/>
    <cellStyle name="40% - Accent5 5 2" xfId="1744"/>
    <cellStyle name="40% - Accent5 6" xfId="401"/>
    <cellStyle name="40% - Accent5 6 2" xfId="1745"/>
    <cellStyle name="40% - Accent5 7" xfId="402"/>
    <cellStyle name="40% - Accent5 7 2" xfId="1746"/>
    <cellStyle name="40% - Accent5 8" xfId="403"/>
    <cellStyle name="40% - Accent5 8 2" xfId="1747"/>
    <cellStyle name="40% - Accent5 9" xfId="1315"/>
    <cellStyle name="40% - Accent6 10" xfId="1330"/>
    <cellStyle name="40% - Accent6 11" xfId="1348"/>
    <cellStyle name="40% - Accent6 12" xfId="1362"/>
    <cellStyle name="40% - Accent6 13" xfId="1376"/>
    <cellStyle name="40% - Accent6 14" xfId="1391"/>
    <cellStyle name="40% - Accent6 15" xfId="1405"/>
    <cellStyle name="40% - Accent6 16" xfId="1420"/>
    <cellStyle name="40% - Accent6 17" xfId="1434"/>
    <cellStyle name="40% - Accent6 18" xfId="1448"/>
    <cellStyle name="40% - Accent6 19" xfId="1463"/>
    <cellStyle name="40% - Accent6 2" xfId="44"/>
    <cellStyle name="40% - Accent6 2 2" xfId="405"/>
    <cellStyle name="40% - Accent6 2 2 2" xfId="406"/>
    <cellStyle name="40% - Accent6 2 2 2 2" xfId="1748"/>
    <cellStyle name="40% - Accent6 2 2 3" xfId="407"/>
    <cellStyle name="40% - Accent6 2 2 3 2" xfId="1749"/>
    <cellStyle name="40% - Accent6 2 2 4" xfId="1523"/>
    <cellStyle name="40% - Accent6 2 2 5" xfId="1511"/>
    <cellStyle name="40% - Accent6 2 3" xfId="408"/>
    <cellStyle name="40% - Accent6 2 3 2" xfId="1750"/>
    <cellStyle name="40% - Accent6 2 4" xfId="409"/>
    <cellStyle name="40% - Accent6 2 4 2" xfId="1751"/>
    <cellStyle name="40% - Accent6 2 5" xfId="404"/>
    <cellStyle name="40% - Accent6 2 6" xfId="1497"/>
    <cellStyle name="40% - Accent6 20" xfId="1479"/>
    <cellStyle name="40% - Accent6 21" xfId="121"/>
    <cellStyle name="40% - Accent6 3" xfId="164"/>
    <cellStyle name="40% - Accent6 3 2" xfId="410"/>
    <cellStyle name="40% - Accent6 3 2 2" xfId="411"/>
    <cellStyle name="40% - Accent6 3 2 2 2" xfId="1754"/>
    <cellStyle name="40% - Accent6 3 2 3" xfId="412"/>
    <cellStyle name="40% - Accent6 3 2 3 2" xfId="1755"/>
    <cellStyle name="40% - Accent6 3 2 4" xfId="1753"/>
    <cellStyle name="40% - Accent6 3 3" xfId="413"/>
    <cellStyle name="40% - Accent6 3 3 2" xfId="1756"/>
    <cellStyle name="40% - Accent6 3 4" xfId="414"/>
    <cellStyle name="40% - Accent6 3 4 2" xfId="1757"/>
    <cellStyle name="40% - Accent6 3 5" xfId="1752"/>
    <cellStyle name="40% - Accent6 4" xfId="415"/>
    <cellStyle name="40% - Accent6 4 2" xfId="416"/>
    <cellStyle name="40% - Accent6 4 2 2" xfId="417"/>
    <cellStyle name="40% - Accent6 4 2 2 2" xfId="1760"/>
    <cellStyle name="40% - Accent6 4 2 3" xfId="418"/>
    <cellStyle name="40% - Accent6 4 2 3 2" xfId="1761"/>
    <cellStyle name="40% - Accent6 4 2 4" xfId="1759"/>
    <cellStyle name="40% - Accent6 4 3" xfId="419"/>
    <cellStyle name="40% - Accent6 4 3 2" xfId="1762"/>
    <cellStyle name="40% - Accent6 4 4" xfId="420"/>
    <cellStyle name="40% - Accent6 4 4 2" xfId="1763"/>
    <cellStyle name="40% - Accent6 4 5" xfId="1758"/>
    <cellStyle name="40% - Accent6 5" xfId="421"/>
    <cellStyle name="40% - Accent6 5 2" xfId="1764"/>
    <cellStyle name="40% - Accent6 6" xfId="422"/>
    <cellStyle name="40% - Accent6 6 2" xfId="1765"/>
    <cellStyle name="40% - Accent6 7" xfId="423"/>
    <cellStyle name="40% - Accent6 7 2" xfId="1766"/>
    <cellStyle name="40% - Accent6 8" xfId="424"/>
    <cellStyle name="40% - Accent6 8 2" xfId="1767"/>
    <cellStyle name="40% - Accent6 9" xfId="1317"/>
    <cellStyle name="60% - Accent1 2" xfId="25"/>
    <cellStyle name="60% - Accent1 2 2" xfId="425"/>
    <cellStyle name="60% - Accent1 3" xfId="145"/>
    <cellStyle name="60% - Accent1 3 2" xfId="426"/>
    <cellStyle name="60% - Accent1 4" xfId="102"/>
    <cellStyle name="60% - Accent2 2" xfId="29"/>
    <cellStyle name="60% - Accent2 2 2" xfId="427"/>
    <cellStyle name="60% - Accent2 3" xfId="149"/>
    <cellStyle name="60% - Accent2 3 2" xfId="428"/>
    <cellStyle name="60% - Accent2 4" xfId="106"/>
    <cellStyle name="60% - Accent3 2" xfId="33"/>
    <cellStyle name="60% - Accent3 2 2" xfId="429"/>
    <cellStyle name="60% - Accent3 3" xfId="153"/>
    <cellStyle name="60% - Accent3 3 2" xfId="430"/>
    <cellStyle name="60% - Accent3 4" xfId="110"/>
    <cellStyle name="60% - Accent4 2" xfId="37"/>
    <cellStyle name="60% - Accent4 2 2" xfId="431"/>
    <cellStyle name="60% - Accent4 3" xfId="157"/>
    <cellStyle name="60% - Accent4 3 2" xfId="432"/>
    <cellStyle name="60% - Accent4 4" xfId="114"/>
    <cellStyle name="60% - Accent5 2" xfId="41"/>
    <cellStyle name="60% - Accent5 2 2" xfId="433"/>
    <cellStyle name="60% - Accent5 3" xfId="161"/>
    <cellStyle name="60% - Accent5 3 2" xfId="434"/>
    <cellStyle name="60% - Accent5 4" xfId="118"/>
    <cellStyle name="60% - Accent6 2" xfId="45"/>
    <cellStyle name="60% - Accent6 2 2" xfId="435"/>
    <cellStyle name="60% - Accent6 3" xfId="165"/>
    <cellStyle name="60% - Accent6 3 2" xfId="436"/>
    <cellStyle name="60% - Accent6 4" xfId="122"/>
    <cellStyle name="Accent1 2" xfId="22"/>
    <cellStyle name="Accent1 2 2" xfId="437"/>
    <cellStyle name="Accent1 3" xfId="142"/>
    <cellStyle name="Accent1 3 2" xfId="438"/>
    <cellStyle name="Accent1 4" xfId="99"/>
    <cellStyle name="Accent2 2" xfId="26"/>
    <cellStyle name="Accent2 2 2" xfId="439"/>
    <cellStyle name="Accent2 3" xfId="146"/>
    <cellStyle name="Accent2 3 2" xfId="440"/>
    <cellStyle name="Accent2 4" xfId="103"/>
    <cellStyle name="Accent3 2" xfId="30"/>
    <cellStyle name="Accent3 2 2" xfId="441"/>
    <cellStyle name="Accent3 3" xfId="150"/>
    <cellStyle name="Accent3 3 2" xfId="442"/>
    <cellStyle name="Accent3 4" xfId="107"/>
    <cellStyle name="Accent4 2" xfId="34"/>
    <cellStyle name="Accent4 2 2" xfId="443"/>
    <cellStyle name="Accent4 3" xfId="154"/>
    <cellStyle name="Accent4 3 2" xfId="444"/>
    <cellStyle name="Accent4 4" xfId="111"/>
    <cellStyle name="Accent5 2" xfId="38"/>
    <cellStyle name="Accent5 2 2" xfId="445"/>
    <cellStyle name="Accent5 3" xfId="158"/>
    <cellStyle name="Accent5 3 2" xfId="446"/>
    <cellStyle name="Accent5 4" xfId="115"/>
    <cellStyle name="Accent6 2" xfId="42"/>
    <cellStyle name="Accent6 2 2" xfId="447"/>
    <cellStyle name="Accent6 3" xfId="162"/>
    <cellStyle name="Accent6 3 2" xfId="448"/>
    <cellStyle name="Accent6 4" xfId="119"/>
    <cellStyle name="Bad 2" xfId="11"/>
    <cellStyle name="Bad 2 2" xfId="449"/>
    <cellStyle name="Bad 3" xfId="131"/>
    <cellStyle name="Bad 3 2" xfId="450"/>
    <cellStyle name="Bad 4" xfId="88"/>
    <cellStyle name="Calculation 2" xfId="15"/>
    <cellStyle name="Calculation 2 2" xfId="451"/>
    <cellStyle name="Calculation 3" xfId="135"/>
    <cellStyle name="Calculation 3 2" xfId="452"/>
    <cellStyle name="Calculation 4" xfId="92"/>
    <cellStyle name="Check Cell 2" xfId="17"/>
    <cellStyle name="Check Cell 2 2" xfId="453"/>
    <cellStyle name="Check Cell 3" xfId="137"/>
    <cellStyle name="Check Cell 3 2" xfId="454"/>
    <cellStyle name="Check Cell 4" xfId="94"/>
    <cellStyle name="Comma 10" xfId="1421"/>
    <cellStyle name="Comma 11" xfId="1435"/>
    <cellStyle name="Comma 12" xfId="1450"/>
    <cellStyle name="Comma 13" xfId="1466"/>
    <cellStyle name="Comma 14" xfId="1298"/>
    <cellStyle name="Comma 15" xfId="1483"/>
    <cellStyle name="Comma 16" xfId="82"/>
    <cellStyle name="Comma 18" xfId="455"/>
    <cellStyle name="Comma 18 2" xfId="456"/>
    <cellStyle name="Comma 19" xfId="457"/>
    <cellStyle name="Comma 19 2" xfId="458"/>
    <cellStyle name="Comma 19 2 2" xfId="1769"/>
    <cellStyle name="Comma 19 3" xfId="1768"/>
    <cellStyle name="Comma 2" xfId="48"/>
    <cellStyle name="Comma 2 10" xfId="459"/>
    <cellStyle name="Comma 2 10 2" xfId="460"/>
    <cellStyle name="Comma 2 11" xfId="461"/>
    <cellStyle name="Comma 2 12" xfId="462"/>
    <cellStyle name="Comma 2 13" xfId="463"/>
    <cellStyle name="Comma 2 14" xfId="464"/>
    <cellStyle name="Comma 2 15" xfId="465"/>
    <cellStyle name="Comma 2 16" xfId="466"/>
    <cellStyle name="Comma 2 17" xfId="467"/>
    <cellStyle name="Comma 2 18" xfId="1296"/>
    <cellStyle name="Comma 2 18 2" xfId="1770"/>
    <cellStyle name="Comma 2 19" xfId="125"/>
    <cellStyle name="Comma 2 2" xfId="49"/>
    <cellStyle name="Comma 2 2 10" xfId="468"/>
    <cellStyle name="Comma 2 2 2" xfId="469"/>
    <cellStyle name="Comma 2 2 2 2" xfId="1772"/>
    <cellStyle name="Comma 2 2 3" xfId="470"/>
    <cellStyle name="Comma 2 2 3 2" xfId="1773"/>
    <cellStyle name="Comma 2 2 4" xfId="471"/>
    <cellStyle name="Comma 2 2 5" xfId="472"/>
    <cellStyle name="Comma 2 2 6" xfId="473"/>
    <cellStyle name="Comma 2 2 7" xfId="474"/>
    <cellStyle name="Comma 2 2 8" xfId="475"/>
    <cellStyle name="Comma 2 2 9" xfId="1771"/>
    <cellStyle name="Comma 2 3" xfId="476"/>
    <cellStyle name="Comma 2 3 2" xfId="1481"/>
    <cellStyle name="Comma 2 3 2 2" xfId="1774"/>
    <cellStyle name="Comma 2 4" xfId="477"/>
    <cellStyle name="Comma 2 4 2" xfId="1299"/>
    <cellStyle name="Comma 2 4 2 2" xfId="1775"/>
    <cellStyle name="Comma 2 5" xfId="478"/>
    <cellStyle name="Comma 2 5 2" xfId="479"/>
    <cellStyle name="Comma 2 5 2 2" xfId="480"/>
    <cellStyle name="Comma 2 5 3" xfId="481"/>
    <cellStyle name="Comma 2 5 3 2" xfId="482"/>
    <cellStyle name="Comma 2 6" xfId="483"/>
    <cellStyle name="Comma 2 6 2" xfId="484"/>
    <cellStyle name="Comma 2 6 2 2" xfId="485"/>
    <cellStyle name="Comma 2 6 3" xfId="486"/>
    <cellStyle name="Comma 2 6 3 2" xfId="487"/>
    <cellStyle name="Comma 2 7" xfId="488"/>
    <cellStyle name="Comma 2 7 2" xfId="489"/>
    <cellStyle name="Comma 2 8" xfId="490"/>
    <cellStyle name="Comma 2 8 2" xfId="491"/>
    <cellStyle name="Comma 2 9" xfId="492"/>
    <cellStyle name="Comma 2 9 2" xfId="493"/>
    <cellStyle name="Comma 20" xfId="494"/>
    <cellStyle name="Comma 20 2" xfId="495"/>
    <cellStyle name="Comma 21" xfId="496"/>
    <cellStyle name="Comma 21 2" xfId="497"/>
    <cellStyle name="Comma 21 2 2" xfId="498"/>
    <cellStyle name="Comma 22" xfId="499"/>
    <cellStyle name="Comma 22 2" xfId="500"/>
    <cellStyle name="Comma 3" xfId="50"/>
    <cellStyle name="Comma 3 10" xfId="502"/>
    <cellStyle name="Comma 3 11" xfId="503"/>
    <cellStyle name="Comma 3 12" xfId="1332"/>
    <cellStyle name="Comma 3 13" xfId="501"/>
    <cellStyle name="Comma 3 2" xfId="504"/>
    <cellStyle name="Comma 3 2 2" xfId="505"/>
    <cellStyle name="Comma 3 2 3" xfId="506"/>
    <cellStyle name="Comma 3 2 4" xfId="1333"/>
    <cellStyle name="Comma 3 3" xfId="507"/>
    <cellStyle name="Comma 3 3 2" xfId="508"/>
    <cellStyle name="Comma 3 3 3" xfId="509"/>
    <cellStyle name="Comma 3 4" xfId="510"/>
    <cellStyle name="Comma 3 5" xfId="511"/>
    <cellStyle name="Comma 3 6" xfId="512"/>
    <cellStyle name="Comma 3 7" xfId="513"/>
    <cellStyle name="Comma 3 8" xfId="514"/>
    <cellStyle name="Comma 3 9" xfId="515"/>
    <cellStyle name="Comma 4" xfId="51"/>
    <cellStyle name="Comma 4 2" xfId="517"/>
    <cellStyle name="Comma 4 3" xfId="1335"/>
    <cellStyle name="Comma 4 4" xfId="516"/>
    <cellStyle name="Comma 5" xfId="518"/>
    <cellStyle name="Comma 5 2" xfId="519"/>
    <cellStyle name="Comma 5 3" xfId="1349"/>
    <cellStyle name="Comma 6" xfId="520"/>
    <cellStyle name="Comma 6 2" xfId="521"/>
    <cellStyle name="Comma 6 3" xfId="522"/>
    <cellStyle name="Comma 6 4" xfId="1363"/>
    <cellStyle name="Comma 7" xfId="523"/>
    <cellStyle name="Comma 7 2" xfId="1378"/>
    <cellStyle name="Comma 8" xfId="524"/>
    <cellStyle name="Comma 8 2" xfId="1776"/>
    <cellStyle name="Comma 9" xfId="1407"/>
    <cellStyle name="Comma0" xfId="525"/>
    <cellStyle name="Currency 10" xfId="52"/>
    <cellStyle name="Currency 10 2" xfId="1234"/>
    <cellStyle name="Currency 11" xfId="47"/>
    <cellStyle name="Currency 2" xfId="53"/>
    <cellStyle name="Currency 2 2" xfId="54"/>
    <cellStyle name="Currency 2 2 2" xfId="528"/>
    <cellStyle name="Currency 2 2 2 2" xfId="529"/>
    <cellStyle name="Currency 2 2 2 2 2" xfId="530"/>
    <cellStyle name="Currency 2 2 2 2 2 2" xfId="1780"/>
    <cellStyle name="Currency 2 2 2 2 3" xfId="531"/>
    <cellStyle name="Currency 2 2 2 2 3 2" xfId="1781"/>
    <cellStyle name="Currency 2 2 2 2 4" xfId="1779"/>
    <cellStyle name="Currency 2 2 2 3" xfId="532"/>
    <cellStyle name="Currency 2 2 2 3 2" xfId="533"/>
    <cellStyle name="Currency 2 2 2 3 2 2" xfId="1783"/>
    <cellStyle name="Currency 2 2 2 3 3" xfId="534"/>
    <cellStyle name="Currency 2 2 2 3 3 2" xfId="1784"/>
    <cellStyle name="Currency 2 2 2 3 4" xfId="1782"/>
    <cellStyle name="Currency 2 2 2 4" xfId="535"/>
    <cellStyle name="Currency 2 2 2 4 2" xfId="1785"/>
    <cellStyle name="Currency 2 2 2 5" xfId="536"/>
    <cellStyle name="Currency 2 2 2 5 2" xfId="1786"/>
    <cellStyle name="Currency 2 2 2 6" xfId="1778"/>
    <cellStyle name="Currency 2 2 3" xfId="537"/>
    <cellStyle name="Currency 2 2 3 2" xfId="538"/>
    <cellStyle name="Currency 2 2 3 2 2" xfId="1788"/>
    <cellStyle name="Currency 2 2 3 3" xfId="539"/>
    <cellStyle name="Currency 2 2 3 3 2" xfId="1789"/>
    <cellStyle name="Currency 2 2 3 4" xfId="1787"/>
    <cellStyle name="Currency 2 2 4" xfId="540"/>
    <cellStyle name="Currency 2 2 4 2" xfId="541"/>
    <cellStyle name="Currency 2 2 4 2 2" xfId="1791"/>
    <cellStyle name="Currency 2 2 4 3" xfId="542"/>
    <cellStyle name="Currency 2 2 4 3 2" xfId="1792"/>
    <cellStyle name="Currency 2 2 4 4" xfId="1790"/>
    <cellStyle name="Currency 2 2 5" xfId="543"/>
    <cellStyle name="Currency 2 2 5 2" xfId="1793"/>
    <cellStyle name="Currency 2 2 6" xfId="544"/>
    <cellStyle name="Currency 2 2 6 2" xfId="1794"/>
    <cellStyle name="Currency 2 2 7" xfId="1777"/>
    <cellStyle name="Currency 2 2 8" xfId="527"/>
    <cellStyle name="Currency 2 3" xfId="545"/>
    <cellStyle name="Currency 2 3 2" xfId="546"/>
    <cellStyle name="Currency 2 3 2 2" xfId="547"/>
    <cellStyle name="Currency 2 3 2 2 2" xfId="548"/>
    <cellStyle name="Currency 2 3 2 2 2 2" xfId="1798"/>
    <cellStyle name="Currency 2 3 2 2 3" xfId="549"/>
    <cellStyle name="Currency 2 3 2 2 3 2" xfId="1799"/>
    <cellStyle name="Currency 2 3 2 2 4" xfId="1797"/>
    <cellStyle name="Currency 2 3 2 3" xfId="550"/>
    <cellStyle name="Currency 2 3 2 3 2" xfId="551"/>
    <cellStyle name="Currency 2 3 2 3 2 2" xfId="1801"/>
    <cellStyle name="Currency 2 3 2 3 3" xfId="552"/>
    <cellStyle name="Currency 2 3 2 3 3 2" xfId="1802"/>
    <cellStyle name="Currency 2 3 2 3 4" xfId="1800"/>
    <cellStyle name="Currency 2 3 2 4" xfId="553"/>
    <cellStyle name="Currency 2 3 2 4 2" xfId="1803"/>
    <cellStyle name="Currency 2 3 2 5" xfId="554"/>
    <cellStyle name="Currency 2 3 2 5 2" xfId="1804"/>
    <cellStyle name="Currency 2 3 2 6" xfId="1796"/>
    <cellStyle name="Currency 2 3 3" xfId="555"/>
    <cellStyle name="Currency 2 3 3 2" xfId="556"/>
    <cellStyle name="Currency 2 3 3 2 2" xfId="1806"/>
    <cellStyle name="Currency 2 3 3 3" xfId="557"/>
    <cellStyle name="Currency 2 3 3 3 2" xfId="1807"/>
    <cellStyle name="Currency 2 3 3 4" xfId="1805"/>
    <cellStyle name="Currency 2 3 4" xfId="558"/>
    <cellStyle name="Currency 2 3 4 2" xfId="559"/>
    <cellStyle name="Currency 2 3 4 2 2" xfId="1809"/>
    <cellStyle name="Currency 2 3 4 3" xfId="560"/>
    <cellStyle name="Currency 2 3 4 3 2" xfId="1810"/>
    <cellStyle name="Currency 2 3 4 4" xfId="1808"/>
    <cellStyle name="Currency 2 3 5" xfId="561"/>
    <cellStyle name="Currency 2 3 5 2" xfId="1811"/>
    <cellStyle name="Currency 2 3 6" xfId="562"/>
    <cellStyle name="Currency 2 3 6 2" xfId="1812"/>
    <cellStyle name="Currency 2 3 7" xfId="1795"/>
    <cellStyle name="Currency 2 4" xfId="563"/>
    <cellStyle name="Currency 2 5" xfId="564"/>
    <cellStyle name="Currency 2 5 2" xfId="565"/>
    <cellStyle name="Currency 2 5 2 2" xfId="566"/>
    <cellStyle name="Currency 2 5 2 2 2" xfId="1815"/>
    <cellStyle name="Currency 2 5 2 3" xfId="567"/>
    <cellStyle name="Currency 2 5 2 3 2" xfId="1816"/>
    <cellStyle name="Currency 2 5 2 4" xfId="1814"/>
    <cellStyle name="Currency 2 5 3" xfId="568"/>
    <cellStyle name="Currency 2 5 3 2" xfId="1817"/>
    <cellStyle name="Currency 2 5 4" xfId="569"/>
    <cellStyle name="Currency 2 5 4 2" xfId="1818"/>
    <cellStyle name="Currency 2 5 5" xfId="1813"/>
    <cellStyle name="Currency 2 6" xfId="570"/>
    <cellStyle name="Currency 2 6 2" xfId="571"/>
    <cellStyle name="Currency 2 6 2 2" xfId="572"/>
    <cellStyle name="Currency 2 6 2 2 2" xfId="1821"/>
    <cellStyle name="Currency 2 6 2 3" xfId="573"/>
    <cellStyle name="Currency 2 6 2 3 2" xfId="1822"/>
    <cellStyle name="Currency 2 6 2 4" xfId="1820"/>
    <cellStyle name="Currency 2 6 3" xfId="574"/>
    <cellStyle name="Currency 2 6 3 2" xfId="1823"/>
    <cellStyle name="Currency 2 6 4" xfId="575"/>
    <cellStyle name="Currency 2 6 4 2" xfId="1824"/>
    <cellStyle name="Currency 2 6 5" xfId="1819"/>
    <cellStyle name="Currency 2 7" xfId="576"/>
    <cellStyle name="Currency 2 7 2" xfId="577"/>
    <cellStyle name="Currency 2 7 3" xfId="578"/>
    <cellStyle name="Currency 2 7 3 2" xfId="1825"/>
    <cellStyle name="Currency 2 8" xfId="579"/>
    <cellStyle name="Currency 2 8 2" xfId="1826"/>
    <cellStyle name="Currency 2 9" xfId="526"/>
    <cellStyle name="Currency 3" xfId="55"/>
    <cellStyle name="Currency 3 2" xfId="581"/>
    <cellStyle name="Currency 3 3" xfId="1464"/>
    <cellStyle name="Currency 3 4" xfId="580"/>
    <cellStyle name="Currency 4" xfId="582"/>
    <cellStyle name="Currency 4 2" xfId="583"/>
    <cellStyle name="Currency 4 2 2" xfId="584"/>
    <cellStyle name="Currency 4 2 2 2" xfId="585"/>
    <cellStyle name="Currency 4 2 2 2 2" xfId="1830"/>
    <cellStyle name="Currency 4 2 2 3" xfId="586"/>
    <cellStyle name="Currency 4 2 2 3 2" xfId="1831"/>
    <cellStyle name="Currency 4 2 2 4" xfId="1829"/>
    <cellStyle name="Currency 4 2 3" xfId="587"/>
    <cellStyle name="Currency 4 2 3 2" xfId="588"/>
    <cellStyle name="Currency 4 2 3 2 2" xfId="1833"/>
    <cellStyle name="Currency 4 2 3 3" xfId="589"/>
    <cellStyle name="Currency 4 2 3 3 2" xfId="1834"/>
    <cellStyle name="Currency 4 2 3 4" xfId="1832"/>
    <cellStyle name="Currency 4 2 4" xfId="590"/>
    <cellStyle name="Currency 4 2 4 2" xfId="1835"/>
    <cellStyle name="Currency 4 2 5" xfId="591"/>
    <cellStyle name="Currency 4 2 5 2" xfId="1836"/>
    <cellStyle name="Currency 4 2 6" xfId="1828"/>
    <cellStyle name="Currency 4 3" xfId="592"/>
    <cellStyle name="Currency 4 3 2" xfId="593"/>
    <cellStyle name="Currency 4 3 2 2" xfId="1838"/>
    <cellStyle name="Currency 4 3 3" xfId="594"/>
    <cellStyle name="Currency 4 3 3 2" xfId="1839"/>
    <cellStyle name="Currency 4 3 4" xfId="1837"/>
    <cellStyle name="Currency 4 4" xfId="595"/>
    <cellStyle name="Currency 4 4 2" xfId="596"/>
    <cellStyle name="Currency 4 4 2 2" xfId="1841"/>
    <cellStyle name="Currency 4 4 3" xfId="597"/>
    <cellStyle name="Currency 4 4 3 2" xfId="1842"/>
    <cellStyle name="Currency 4 4 4" xfId="1840"/>
    <cellStyle name="Currency 4 5" xfId="598"/>
    <cellStyle name="Currency 4 5 2" xfId="1843"/>
    <cellStyle name="Currency 4 6" xfId="599"/>
    <cellStyle name="Currency 4 6 2" xfId="1844"/>
    <cellStyle name="Currency 4 7" xfId="1827"/>
    <cellStyle name="Currency 5" xfId="56"/>
    <cellStyle name="Currency 5 2" xfId="57"/>
    <cellStyle name="Currency 5 2 2" xfId="601"/>
    <cellStyle name="Currency 5 3" xfId="602"/>
    <cellStyle name="Currency 5 4" xfId="600"/>
    <cellStyle name="Currency 6" xfId="603"/>
    <cellStyle name="Currency 6 2" xfId="604"/>
    <cellStyle name="Currency 6 3" xfId="605"/>
    <cellStyle name="Currency 7" xfId="606"/>
    <cellStyle name="Currency 8" xfId="607"/>
    <cellStyle name="Currency 9" xfId="608"/>
    <cellStyle name="Currency0" xfId="609"/>
    <cellStyle name="Date" xfId="610"/>
    <cellStyle name="Explanatory Text 2" xfId="20"/>
    <cellStyle name="Explanatory Text 2 2" xfId="611"/>
    <cellStyle name="Explanatory Text 3" xfId="140"/>
    <cellStyle name="Explanatory Text 3 2" xfId="612"/>
    <cellStyle name="Explanatory Text 4" xfId="97"/>
    <cellStyle name="F2" xfId="613"/>
    <cellStyle name="F2 10" xfId="614"/>
    <cellStyle name="F2 11" xfId="615"/>
    <cellStyle name="F2 12" xfId="616"/>
    <cellStyle name="F2 13" xfId="617"/>
    <cellStyle name="F2 14" xfId="618"/>
    <cellStyle name="F2 15" xfId="619"/>
    <cellStyle name="F2 16" xfId="620"/>
    <cellStyle name="F2 17" xfId="621"/>
    <cellStyle name="F2 18" xfId="622"/>
    <cellStyle name="F2 19" xfId="623"/>
    <cellStyle name="F2 2" xfId="624"/>
    <cellStyle name="F2 3" xfId="625"/>
    <cellStyle name="F2 4" xfId="626"/>
    <cellStyle name="F2 5" xfId="627"/>
    <cellStyle name="F2 6" xfId="628"/>
    <cellStyle name="F2 7" xfId="629"/>
    <cellStyle name="F2 8" xfId="630"/>
    <cellStyle name="F2 9" xfId="631"/>
    <cellStyle name="F3" xfId="632"/>
    <cellStyle name="F3 10" xfId="633"/>
    <cellStyle name="F3 11" xfId="634"/>
    <cellStyle name="F3 12" xfId="635"/>
    <cellStyle name="F3 13" xfId="636"/>
    <cellStyle name="F3 14" xfId="637"/>
    <cellStyle name="F3 15" xfId="638"/>
    <cellStyle name="F3 16" xfId="639"/>
    <cellStyle name="F3 17" xfId="640"/>
    <cellStyle name="F3 18" xfId="641"/>
    <cellStyle name="F3 19" xfId="642"/>
    <cellStyle name="F3 2" xfId="643"/>
    <cellStyle name="F3 3" xfId="644"/>
    <cellStyle name="F3 4" xfId="645"/>
    <cellStyle name="F3 5" xfId="646"/>
    <cellStyle name="F3 6" xfId="647"/>
    <cellStyle name="F3 7" xfId="648"/>
    <cellStyle name="F3 8" xfId="649"/>
    <cellStyle name="F3 9" xfId="650"/>
    <cellStyle name="F4" xfId="651"/>
    <cellStyle name="F4 10" xfId="652"/>
    <cellStyle name="F4 11" xfId="653"/>
    <cellStyle name="F4 12" xfId="654"/>
    <cellStyle name="F4 13" xfId="655"/>
    <cellStyle name="F4 14" xfId="656"/>
    <cellStyle name="F4 15" xfId="657"/>
    <cellStyle name="F4 16" xfId="658"/>
    <cellStyle name="F4 17" xfId="659"/>
    <cellStyle name="F4 18" xfId="660"/>
    <cellStyle name="F4 19" xfId="661"/>
    <cellStyle name="F4 2" xfId="662"/>
    <cellStyle name="F4 3" xfId="663"/>
    <cellStyle name="F4 4" xfId="664"/>
    <cellStyle name="F4 5" xfId="665"/>
    <cellStyle name="F4 6" xfId="666"/>
    <cellStyle name="F4 7" xfId="667"/>
    <cellStyle name="F4 8" xfId="668"/>
    <cellStyle name="F4 9" xfId="669"/>
    <cellStyle name="F5" xfId="670"/>
    <cellStyle name="F5 10" xfId="671"/>
    <cellStyle name="F5 11" xfId="672"/>
    <cellStyle name="F5 12" xfId="673"/>
    <cellStyle name="F5 13" xfId="674"/>
    <cellStyle name="F5 14" xfId="675"/>
    <cellStyle name="F5 15" xfId="676"/>
    <cellStyle name="F5 16" xfId="677"/>
    <cellStyle name="F5 17" xfId="678"/>
    <cellStyle name="F5 18" xfId="679"/>
    <cellStyle name="F5 19" xfId="680"/>
    <cellStyle name="F5 2" xfId="681"/>
    <cellStyle name="F5 3" xfId="682"/>
    <cellStyle name="F5 4" xfId="683"/>
    <cellStyle name="F5 5" xfId="684"/>
    <cellStyle name="F5 6" xfId="685"/>
    <cellStyle name="F5 7" xfId="686"/>
    <cellStyle name="F5 8" xfId="687"/>
    <cellStyle name="F5 9" xfId="688"/>
    <cellStyle name="F6" xfId="689"/>
    <cellStyle name="F6 10" xfId="690"/>
    <cellStyle name="F6 11" xfId="691"/>
    <cellStyle name="F6 12" xfId="692"/>
    <cellStyle name="F6 13" xfId="693"/>
    <cellStyle name="F6 14" xfId="694"/>
    <cellStyle name="F6 15" xfId="695"/>
    <cellStyle name="F6 16" xfId="696"/>
    <cellStyle name="F6 17" xfId="697"/>
    <cellStyle name="F6 18" xfId="698"/>
    <cellStyle name="F6 19" xfId="699"/>
    <cellStyle name="F6 2" xfId="700"/>
    <cellStyle name="F6 3" xfId="701"/>
    <cellStyle name="F6 4" xfId="702"/>
    <cellStyle name="F6 5" xfId="703"/>
    <cellStyle name="F6 6" xfId="704"/>
    <cellStyle name="F6 7" xfId="705"/>
    <cellStyle name="F6 8" xfId="706"/>
    <cellStyle name="F6 9" xfId="707"/>
    <cellStyle name="F7" xfId="708"/>
    <cellStyle name="F7 10" xfId="709"/>
    <cellStyle name="F7 11" xfId="710"/>
    <cellStyle name="F7 12" xfId="711"/>
    <cellStyle name="F7 13" xfId="712"/>
    <cellStyle name="F7 14" xfId="713"/>
    <cellStyle name="F7 15" xfId="714"/>
    <cellStyle name="F7 16" xfId="715"/>
    <cellStyle name="F7 17" xfId="716"/>
    <cellStyle name="F7 18" xfId="717"/>
    <cellStyle name="F7 19" xfId="718"/>
    <cellStyle name="F7 2" xfId="719"/>
    <cellStyle name="F7 3" xfId="720"/>
    <cellStyle name="F7 4" xfId="721"/>
    <cellStyle name="F7 5" xfId="722"/>
    <cellStyle name="F7 6" xfId="723"/>
    <cellStyle name="F7 7" xfId="724"/>
    <cellStyle name="F7 8" xfId="725"/>
    <cellStyle name="F7 9" xfId="726"/>
    <cellStyle name="F8" xfId="727"/>
    <cellStyle name="F8 10" xfId="728"/>
    <cellStyle name="F8 11" xfId="729"/>
    <cellStyle name="F8 12" xfId="730"/>
    <cellStyle name="F8 13" xfId="731"/>
    <cellStyle name="F8 14" xfId="732"/>
    <cellStyle name="F8 15" xfId="733"/>
    <cellStyle name="F8 16" xfId="734"/>
    <cellStyle name="F8 17" xfId="735"/>
    <cellStyle name="F8 18" xfId="736"/>
    <cellStyle name="F8 19" xfId="737"/>
    <cellStyle name="F8 2" xfId="738"/>
    <cellStyle name="F8 3" xfId="739"/>
    <cellStyle name="F8 4" xfId="740"/>
    <cellStyle name="F8 5" xfId="741"/>
    <cellStyle name="F8 6" xfId="742"/>
    <cellStyle name="F8 7" xfId="743"/>
    <cellStyle name="F8 8" xfId="744"/>
    <cellStyle name="F8 9" xfId="745"/>
    <cellStyle name="Fixed" xfId="746"/>
    <cellStyle name="Good 2" xfId="10"/>
    <cellStyle name="Good 2 2" xfId="747"/>
    <cellStyle name="Good 3" xfId="130"/>
    <cellStyle name="Good 3 2" xfId="748"/>
    <cellStyle name="Good 4" xfId="87"/>
    <cellStyle name="Heading 1 2" xfId="6"/>
    <cellStyle name="Heading 1 2 2" xfId="750"/>
    <cellStyle name="Heading 1 2 3" xfId="749"/>
    <cellStyle name="Heading 1 3" xfId="126"/>
    <cellStyle name="Heading 1 3 2" xfId="751"/>
    <cellStyle name="Heading 1 4" xfId="752"/>
    <cellStyle name="Heading 1 5" xfId="83"/>
    <cellStyle name="Heading 2 2" xfId="7"/>
    <cellStyle name="Heading 2 2 2" xfId="754"/>
    <cellStyle name="Heading 2 2 3" xfId="753"/>
    <cellStyle name="Heading 2 3" xfId="127"/>
    <cellStyle name="Heading 2 3 2" xfId="755"/>
    <cellStyle name="Heading 2 4" xfId="756"/>
    <cellStyle name="Heading 2 5" xfId="84"/>
    <cellStyle name="Heading 3 2" xfId="8"/>
    <cellStyle name="Heading 3 2 2" xfId="757"/>
    <cellStyle name="Heading 3 3" xfId="128"/>
    <cellStyle name="Heading 3 3 2" xfId="758"/>
    <cellStyle name="Heading 3 4" xfId="85"/>
    <cellStyle name="Heading 4 2" xfId="9"/>
    <cellStyle name="Heading 4 2 2" xfId="759"/>
    <cellStyle name="Heading 4 3" xfId="129"/>
    <cellStyle name="Heading 4 3 2" xfId="760"/>
    <cellStyle name="Heading 4 4" xfId="86"/>
    <cellStyle name="Hyperlink 2" xfId="761"/>
    <cellStyle name="Input 2" xfId="13"/>
    <cellStyle name="Input 2 2" xfId="762"/>
    <cellStyle name="Input 3" xfId="133"/>
    <cellStyle name="Input 3 2" xfId="763"/>
    <cellStyle name="Input 4" xfId="90"/>
    <cellStyle name="Linked Cell 2" xfId="16"/>
    <cellStyle name="Linked Cell 2 2" xfId="764"/>
    <cellStyle name="Linked Cell 3" xfId="136"/>
    <cellStyle name="Linked Cell 3 2" xfId="765"/>
    <cellStyle name="Linked Cell 4" xfId="93"/>
    <cellStyle name="Neutral 2" xfId="12"/>
    <cellStyle name="Neutral 2 2" xfId="766"/>
    <cellStyle name="Neutral 3" xfId="132"/>
    <cellStyle name="Neutral 3 2" xfId="767"/>
    <cellStyle name="Neutral 4" xfId="89"/>
    <cellStyle name="Normal" xfId="0" builtinId="0"/>
    <cellStyle name="Normal 10" xfId="768"/>
    <cellStyle name="Normal 10 2" xfId="769"/>
    <cellStyle name="Normal 10 2 2" xfId="770"/>
    <cellStyle name="Normal 10 2 2 2" xfId="1847"/>
    <cellStyle name="Normal 10 2 3" xfId="771"/>
    <cellStyle name="Normal 10 2 3 2" xfId="1848"/>
    <cellStyle name="Normal 10 2 4" xfId="1846"/>
    <cellStyle name="Normal 10 3" xfId="772"/>
    <cellStyle name="Normal 10 3 2" xfId="1849"/>
    <cellStyle name="Normal 10 4" xfId="773"/>
    <cellStyle name="Normal 10 4 2" xfId="1850"/>
    <cellStyle name="Normal 10 5" xfId="1845"/>
    <cellStyle name="Normal 11" xfId="774"/>
    <cellStyle name="Normal 11 2" xfId="775"/>
    <cellStyle name="Normal 11 2 2" xfId="776"/>
    <cellStyle name="Normal 11 2 2 2" xfId="1853"/>
    <cellStyle name="Normal 11 2 3" xfId="777"/>
    <cellStyle name="Normal 11 2 3 2" xfId="1854"/>
    <cellStyle name="Normal 11 2 4" xfId="1852"/>
    <cellStyle name="Normal 11 3" xfId="778"/>
    <cellStyle name="Normal 11 3 2" xfId="1855"/>
    <cellStyle name="Normal 11 4" xfId="779"/>
    <cellStyle name="Normal 11 4 2" xfId="1856"/>
    <cellStyle name="Normal 11 5" xfId="1851"/>
    <cellStyle name="Normal 12" xfId="780"/>
    <cellStyle name="Normal 12 2" xfId="1304"/>
    <cellStyle name="Normal 13" xfId="781"/>
    <cellStyle name="Normal 13 2" xfId="782"/>
    <cellStyle name="Normal 13 2 2" xfId="783"/>
    <cellStyle name="Normal 13 2 2 2" xfId="1859"/>
    <cellStyle name="Normal 13 2 3" xfId="784"/>
    <cellStyle name="Normal 13 2 3 2" xfId="1860"/>
    <cellStyle name="Normal 13 2 4" xfId="1858"/>
    <cellStyle name="Normal 13 3" xfId="785"/>
    <cellStyle name="Normal 13 3 2" xfId="1861"/>
    <cellStyle name="Normal 13 4" xfId="786"/>
    <cellStyle name="Normal 13 4 2" xfId="1862"/>
    <cellStyle name="Normal 13 5" xfId="1857"/>
    <cellStyle name="Normal 14" xfId="787"/>
    <cellStyle name="Normal 14 2" xfId="1863"/>
    <cellStyle name="Normal 15" xfId="788"/>
    <cellStyle name="Normal 15 2" xfId="1864"/>
    <cellStyle name="Normal 16" xfId="789"/>
    <cellStyle name="Normal 16 2" xfId="1865"/>
    <cellStyle name="Normal 17" xfId="790"/>
    <cellStyle name="Normal 17 2" xfId="1866"/>
    <cellStyle name="Normal 18" xfId="791"/>
    <cellStyle name="Normal 18 2" xfId="1377"/>
    <cellStyle name="Normal 19" xfId="792"/>
    <cellStyle name="Normal 19 2" xfId="1392"/>
    <cellStyle name="Normal 2" xfId="4"/>
    <cellStyle name="Normal 2 10" xfId="794"/>
    <cellStyle name="Normal 2 10 2" xfId="795"/>
    <cellStyle name="Normal 2 10 3" xfId="796"/>
    <cellStyle name="Normal 2 10 3 2" xfId="1867"/>
    <cellStyle name="Normal 2 11" xfId="797"/>
    <cellStyle name="Normal 2 11 2" xfId="798"/>
    <cellStyle name="Normal 2 11 2 2" xfId="1868"/>
    <cellStyle name="Normal 2 12" xfId="799"/>
    <cellStyle name="Normal 2 12 2" xfId="800"/>
    <cellStyle name="Normal 2 12 2 2" xfId="801"/>
    <cellStyle name="Normal 2 12 2 3" xfId="1869"/>
    <cellStyle name="Normal 2 12 3" xfId="802"/>
    <cellStyle name="Normal 2 13" xfId="803"/>
    <cellStyle name="Normal 2 13 2" xfId="804"/>
    <cellStyle name="Normal 2 13 2 2" xfId="1870"/>
    <cellStyle name="Normal 2 14" xfId="805"/>
    <cellStyle name="Normal 2 14 2" xfId="806"/>
    <cellStyle name="Normal 2 14 2 2" xfId="1871"/>
    <cellStyle name="Normal 2 15" xfId="807"/>
    <cellStyle name="Normal 2 15 2" xfId="808"/>
    <cellStyle name="Normal 2 15 2 2" xfId="1872"/>
    <cellStyle name="Normal 2 16" xfId="809"/>
    <cellStyle name="Normal 2 16 2" xfId="810"/>
    <cellStyle name="Normal 2 17" xfId="811"/>
    <cellStyle name="Normal 2 18" xfId="812"/>
    <cellStyle name="Normal 2 19" xfId="813"/>
    <cellStyle name="Normal 2 2" xfId="59"/>
    <cellStyle name="Normal 2 2 10" xfId="815"/>
    <cellStyle name="Normal 2 2 11" xfId="816"/>
    <cellStyle name="Normal 2 2 12" xfId="817"/>
    <cellStyle name="Normal 2 2 13" xfId="1331"/>
    <cellStyle name="Normal 2 2 14" xfId="1524"/>
    <cellStyle name="Normal 2 2 15" xfId="1498"/>
    <cellStyle name="Normal 2 2 16" xfId="814"/>
    <cellStyle name="Normal 2 2 17" xfId="166"/>
    <cellStyle name="Normal 2 2 2" xfId="60"/>
    <cellStyle name="Normal 2 2 2 2" xfId="61"/>
    <cellStyle name="Normal 2 2 3" xfId="818"/>
    <cellStyle name="Normal 2 2 4" xfId="819"/>
    <cellStyle name="Normal 2 2 5" xfId="820"/>
    <cellStyle name="Normal 2 2 6" xfId="821"/>
    <cellStyle name="Normal 2 2 7" xfId="822"/>
    <cellStyle name="Normal 2 2 8" xfId="823"/>
    <cellStyle name="Normal 2 2 9" xfId="824"/>
    <cellStyle name="Normal 2 20" xfId="825"/>
    <cellStyle name="Normal 2 21" xfId="826"/>
    <cellStyle name="Normal 2 22" xfId="827"/>
    <cellStyle name="Normal 2 23" xfId="828"/>
    <cellStyle name="Normal 2 24" xfId="829"/>
    <cellStyle name="Normal 2 25" xfId="830"/>
    <cellStyle name="Normal 2 26" xfId="831"/>
    <cellStyle name="Normal 2 27" xfId="832"/>
    <cellStyle name="Normal 2 28" xfId="833"/>
    <cellStyle name="Normal 2 29" xfId="834"/>
    <cellStyle name="Normal 2 3" xfId="62"/>
    <cellStyle name="Normal 2 3 10" xfId="836"/>
    <cellStyle name="Normal 2 3 11" xfId="837"/>
    <cellStyle name="Normal 2 3 12" xfId="838"/>
    <cellStyle name="Normal 2 3 13" xfId="1480"/>
    <cellStyle name="Normal 2 3 14" xfId="835"/>
    <cellStyle name="Normal 2 3 2" xfId="839"/>
    <cellStyle name="Normal 2 3 3" xfId="840"/>
    <cellStyle name="Normal 2 3 4" xfId="841"/>
    <cellStyle name="Normal 2 3 5" xfId="842"/>
    <cellStyle name="Normal 2 3 6" xfId="843"/>
    <cellStyle name="Normal 2 3 7" xfId="844"/>
    <cellStyle name="Normal 2 3 8" xfId="845"/>
    <cellStyle name="Normal 2 3 9" xfId="846"/>
    <cellStyle name="Normal 2 30" xfId="847"/>
    <cellStyle name="Normal 2 31" xfId="848"/>
    <cellStyle name="Normal 2 32" xfId="849"/>
    <cellStyle name="Normal 2 33" xfId="850"/>
    <cellStyle name="Normal 2 34" xfId="851"/>
    <cellStyle name="Normal 2 34 2" xfId="1873"/>
    <cellStyle name="Normal 2 35" xfId="852"/>
    <cellStyle name="Normal 2 36" xfId="853"/>
    <cellStyle name="Normal 2 36 2" xfId="1874"/>
    <cellStyle name="Normal 2 37" xfId="793"/>
    <cellStyle name="Normal 2 38" xfId="1295"/>
    <cellStyle name="Normal 2 39" xfId="1484"/>
    <cellStyle name="Normal 2 39 2" xfId="1526"/>
    <cellStyle name="Normal 2 4" xfId="854"/>
    <cellStyle name="Normal 2 4 10" xfId="855"/>
    <cellStyle name="Normal 2 4 11" xfId="856"/>
    <cellStyle name="Normal 2 4 12" xfId="857"/>
    <cellStyle name="Normal 2 4 2" xfId="858"/>
    <cellStyle name="Normal 2 4 3" xfId="859"/>
    <cellStyle name="Normal 2 4 4" xfId="860"/>
    <cellStyle name="Normal 2 4 5" xfId="861"/>
    <cellStyle name="Normal 2 4 6" xfId="862"/>
    <cellStyle name="Normal 2 4 7" xfId="863"/>
    <cellStyle name="Normal 2 4 8" xfId="864"/>
    <cellStyle name="Normal 2 4 9" xfId="865"/>
    <cellStyle name="Normal 2 40" xfId="58"/>
    <cellStyle name="Normal 2 5" xfId="866"/>
    <cellStyle name="Normal 2 5 2" xfId="867"/>
    <cellStyle name="Normal 2 5 2 2" xfId="868"/>
    <cellStyle name="Normal 2 5 3" xfId="869"/>
    <cellStyle name="Normal 2 5 3 2" xfId="870"/>
    <cellStyle name="Normal 2 6" xfId="63"/>
    <cellStyle name="Normal 2 6 2" xfId="872"/>
    <cellStyle name="Normal 2 6 2 2" xfId="873"/>
    <cellStyle name="Normal 2 6 3" xfId="874"/>
    <cellStyle name="Normal 2 6 3 2" xfId="875"/>
    <cellStyle name="Normal 2 6 4" xfId="871"/>
    <cellStyle name="Normal 2 7" xfId="876"/>
    <cellStyle name="Normal 2 7 2" xfId="877"/>
    <cellStyle name="Normal 2 8" xfId="878"/>
    <cellStyle name="Normal 2 8 2" xfId="879"/>
    <cellStyle name="Normal 2 9" xfId="880"/>
    <cellStyle name="Normal 2 9 2" xfId="881"/>
    <cellStyle name="Normal 2_SFY 10 BA4452 Fund Map Leg App Final mbk" xfId="882"/>
    <cellStyle name="Normal 20" xfId="883"/>
    <cellStyle name="Normal 20 2" xfId="1406"/>
    <cellStyle name="Normal 21" xfId="884"/>
    <cellStyle name="Normal 21 2" xfId="1875"/>
    <cellStyle name="Normal 22" xfId="885"/>
    <cellStyle name="Normal 22 2" xfId="1876"/>
    <cellStyle name="Normal 23" xfId="170"/>
    <cellStyle name="Normal 23 2" xfId="1449"/>
    <cellStyle name="Normal 24" xfId="388"/>
    <cellStyle name="Normal 24 2" xfId="1465"/>
    <cellStyle name="Normal 25" xfId="1235"/>
    <cellStyle name="Normal 25 2" xfId="1297"/>
    <cellStyle name="Normal 26" xfId="1236"/>
    <cellStyle name="Normal 26 2" xfId="1482"/>
    <cellStyle name="Normal 27" xfId="1240"/>
    <cellStyle name="Normal 28" xfId="1241"/>
    <cellStyle name="Normal 29" xfId="1242"/>
    <cellStyle name="Normal 3" xfId="1"/>
    <cellStyle name="Normal 3 10" xfId="887"/>
    <cellStyle name="Normal 3 11" xfId="888"/>
    <cellStyle name="Normal 3 12" xfId="889"/>
    <cellStyle name="Normal 3 13" xfId="890"/>
    <cellStyle name="Normal 3 14" xfId="891"/>
    <cellStyle name="Normal 3 15" xfId="892"/>
    <cellStyle name="Normal 3 16" xfId="893"/>
    <cellStyle name="Normal 3 17" xfId="894"/>
    <cellStyle name="Normal 3 18" xfId="895"/>
    <cellStyle name="Normal 3 19" xfId="896"/>
    <cellStyle name="Normal 3 2" xfId="65"/>
    <cellStyle name="Normal 3 2 2" xfId="897"/>
    <cellStyle name="Normal 3 2 2 2" xfId="1877"/>
    <cellStyle name="Normal 3 20" xfId="898"/>
    <cellStyle name="Normal 3 21" xfId="899"/>
    <cellStyle name="Normal 3 22" xfId="900"/>
    <cellStyle name="Normal 3 23" xfId="901"/>
    <cellStyle name="Normal 3 24" xfId="902"/>
    <cellStyle name="Normal 3 25" xfId="903"/>
    <cellStyle name="Normal 3 26" xfId="904"/>
    <cellStyle name="Normal 3 27" xfId="905"/>
    <cellStyle name="Normal 3 28" xfId="906"/>
    <cellStyle name="Normal 3 29" xfId="907"/>
    <cellStyle name="Normal 3 3" xfId="908"/>
    <cellStyle name="Normal 3 3 2" xfId="909"/>
    <cellStyle name="Normal 3 3 2 2" xfId="1878"/>
    <cellStyle name="Normal 3 30" xfId="910"/>
    <cellStyle name="Normal 3 31" xfId="911"/>
    <cellStyle name="Normal 3 32" xfId="912"/>
    <cellStyle name="Normal 3 33" xfId="913"/>
    <cellStyle name="Normal 3 34" xfId="914"/>
    <cellStyle name="Normal 3 35" xfId="915"/>
    <cellStyle name="Normal 3 36" xfId="886"/>
    <cellStyle name="Normal 3 37" xfId="1300"/>
    <cellStyle name="Normal 3 38" xfId="168"/>
    <cellStyle name="Normal 3 39" xfId="124"/>
    <cellStyle name="Normal 3 4" xfId="916"/>
    <cellStyle name="Normal 3 4 2" xfId="917"/>
    <cellStyle name="Normal 3 4 2 2" xfId="1879"/>
    <cellStyle name="Normal 3 40" xfId="64"/>
    <cellStyle name="Normal 3 5" xfId="918"/>
    <cellStyle name="Normal 3 5 2" xfId="919"/>
    <cellStyle name="Normal 3 5 2 2" xfId="1880"/>
    <cellStyle name="Normal 3 6" xfId="920"/>
    <cellStyle name="Normal 3 6 2" xfId="921"/>
    <cellStyle name="Normal 3 6 2 2" xfId="1881"/>
    <cellStyle name="Normal 3 7" xfId="922"/>
    <cellStyle name="Normal 3 7 2" xfId="923"/>
    <cellStyle name="Normal 3 7 2 2" xfId="1882"/>
    <cellStyle name="Normal 3 8" xfId="924"/>
    <cellStyle name="Normal 3 8 2" xfId="925"/>
    <cellStyle name="Normal 3 8 2 2" xfId="1883"/>
    <cellStyle name="Normal 3 9" xfId="926"/>
    <cellStyle name="Normal 3 9 2" xfId="927"/>
    <cellStyle name="Normal 3 9 2 2" xfId="1884"/>
    <cellStyle name="Normal 3_SFY 10 BA4452 Fund Map Leg App Final mbk" xfId="928"/>
    <cellStyle name="Normal 30" xfId="1243"/>
    <cellStyle name="Normal 31" xfId="1239"/>
    <cellStyle name="Normal 32" xfId="1244"/>
    <cellStyle name="Normal 33" xfId="1245"/>
    <cellStyle name="Normal 34" xfId="1246"/>
    <cellStyle name="Normal 35" xfId="1247"/>
    <cellStyle name="Normal 36" xfId="1248"/>
    <cellStyle name="Normal 37" xfId="1249"/>
    <cellStyle name="Normal 38" xfId="1250"/>
    <cellStyle name="Normal 39" xfId="1251"/>
    <cellStyle name="Normal 4" xfId="66"/>
    <cellStyle name="Normal 4 10" xfId="930"/>
    <cellStyle name="Normal 4 11" xfId="931"/>
    <cellStyle name="Normal 4 12" xfId="932"/>
    <cellStyle name="Normal 4 13" xfId="933"/>
    <cellStyle name="Normal 4 14" xfId="934"/>
    <cellStyle name="Normal 4 15" xfId="935"/>
    <cellStyle name="Normal 4 16" xfId="936"/>
    <cellStyle name="Normal 4 17" xfId="937"/>
    <cellStyle name="Normal 4 18" xfId="938"/>
    <cellStyle name="Normal 4 19" xfId="939"/>
    <cellStyle name="Normal 4 2" xfId="67"/>
    <cellStyle name="Normal 4 2 2" xfId="941"/>
    <cellStyle name="Normal 4 2 2 2" xfId="942"/>
    <cellStyle name="Normal 4 2 2 2 2" xfId="943"/>
    <cellStyle name="Normal 4 2 2 2 2 2" xfId="1888"/>
    <cellStyle name="Normal 4 2 2 2 3" xfId="944"/>
    <cellStyle name="Normal 4 2 2 2 3 2" xfId="1889"/>
    <cellStyle name="Normal 4 2 2 2 4" xfId="1887"/>
    <cellStyle name="Normal 4 2 2 3" xfId="945"/>
    <cellStyle name="Normal 4 2 2 3 2" xfId="946"/>
    <cellStyle name="Normal 4 2 2 3 2 2" xfId="1891"/>
    <cellStyle name="Normal 4 2 2 3 3" xfId="947"/>
    <cellStyle name="Normal 4 2 2 3 3 2" xfId="1892"/>
    <cellStyle name="Normal 4 2 2 3 4" xfId="1890"/>
    <cellStyle name="Normal 4 2 2 4" xfId="948"/>
    <cellStyle name="Normal 4 2 2 4 2" xfId="1893"/>
    <cellStyle name="Normal 4 2 2 5" xfId="949"/>
    <cellStyle name="Normal 4 2 2 5 2" xfId="1894"/>
    <cellStyle name="Normal 4 2 2 6" xfId="1886"/>
    <cellStyle name="Normal 4 2 3" xfId="950"/>
    <cellStyle name="Normal 4 2 3 2" xfId="951"/>
    <cellStyle name="Normal 4 2 3 2 2" xfId="1896"/>
    <cellStyle name="Normal 4 2 3 3" xfId="952"/>
    <cellStyle name="Normal 4 2 3 3 2" xfId="1897"/>
    <cellStyle name="Normal 4 2 3 4" xfId="1895"/>
    <cellStyle name="Normal 4 2 4" xfId="953"/>
    <cellStyle name="Normal 4 2 4 2" xfId="954"/>
    <cellStyle name="Normal 4 2 4 2 2" xfId="1899"/>
    <cellStyle name="Normal 4 2 4 3" xfId="955"/>
    <cellStyle name="Normal 4 2 4 3 2" xfId="1900"/>
    <cellStyle name="Normal 4 2 4 4" xfId="1898"/>
    <cellStyle name="Normal 4 2 5" xfId="956"/>
    <cellStyle name="Normal 4 2 5 2" xfId="1901"/>
    <cellStyle name="Normal 4 2 6" xfId="957"/>
    <cellStyle name="Normal 4 2 6 2" xfId="1902"/>
    <cellStyle name="Normal 4 2 7" xfId="1885"/>
    <cellStyle name="Normal 4 2 8" xfId="940"/>
    <cellStyle name="Normal 4 20" xfId="958"/>
    <cellStyle name="Normal 4 21" xfId="959"/>
    <cellStyle name="Normal 4 22" xfId="960"/>
    <cellStyle name="Normal 4 23" xfId="961"/>
    <cellStyle name="Normal 4 24" xfId="962"/>
    <cellStyle name="Normal 4 25" xfId="963"/>
    <cellStyle name="Normal 4 26" xfId="964"/>
    <cellStyle name="Normal 4 27" xfId="965"/>
    <cellStyle name="Normal 4 28" xfId="966"/>
    <cellStyle name="Normal 4 29" xfId="967"/>
    <cellStyle name="Normal 4 3" xfId="968"/>
    <cellStyle name="Normal 4 3 2" xfId="969"/>
    <cellStyle name="Normal 4 3 2 2" xfId="970"/>
    <cellStyle name="Normal 4 3 2 2 2" xfId="971"/>
    <cellStyle name="Normal 4 3 2 2 2 2" xfId="1906"/>
    <cellStyle name="Normal 4 3 2 2 3" xfId="972"/>
    <cellStyle name="Normal 4 3 2 2 3 2" xfId="1907"/>
    <cellStyle name="Normal 4 3 2 2 4" xfId="1905"/>
    <cellStyle name="Normal 4 3 2 3" xfId="973"/>
    <cellStyle name="Normal 4 3 2 3 2" xfId="974"/>
    <cellStyle name="Normal 4 3 2 3 2 2" xfId="1909"/>
    <cellStyle name="Normal 4 3 2 3 3" xfId="975"/>
    <cellStyle name="Normal 4 3 2 3 3 2" xfId="1910"/>
    <cellStyle name="Normal 4 3 2 3 4" xfId="1908"/>
    <cellStyle name="Normal 4 3 2 4" xfId="976"/>
    <cellStyle name="Normal 4 3 2 4 2" xfId="1911"/>
    <cellStyle name="Normal 4 3 2 5" xfId="977"/>
    <cellStyle name="Normal 4 3 2 5 2" xfId="1912"/>
    <cellStyle name="Normal 4 3 2 6" xfId="1904"/>
    <cellStyle name="Normal 4 3 3" xfId="978"/>
    <cellStyle name="Normal 4 3 3 2" xfId="979"/>
    <cellStyle name="Normal 4 3 3 2 2" xfId="1914"/>
    <cellStyle name="Normal 4 3 3 3" xfId="980"/>
    <cellStyle name="Normal 4 3 3 3 2" xfId="1915"/>
    <cellStyle name="Normal 4 3 3 4" xfId="1913"/>
    <cellStyle name="Normal 4 3 4" xfId="981"/>
    <cellStyle name="Normal 4 3 4 2" xfId="982"/>
    <cellStyle name="Normal 4 3 4 2 2" xfId="1917"/>
    <cellStyle name="Normal 4 3 4 3" xfId="983"/>
    <cellStyle name="Normal 4 3 4 3 2" xfId="1918"/>
    <cellStyle name="Normal 4 3 4 4" xfId="1916"/>
    <cellStyle name="Normal 4 3 5" xfId="984"/>
    <cellStyle name="Normal 4 3 5 2" xfId="1919"/>
    <cellStyle name="Normal 4 3 6" xfId="985"/>
    <cellStyle name="Normal 4 3 6 2" xfId="1920"/>
    <cellStyle name="Normal 4 3 7" xfId="1903"/>
    <cellStyle name="Normal 4 30" xfId="986"/>
    <cellStyle name="Normal 4 31" xfId="987"/>
    <cellStyle name="Normal 4 32" xfId="988"/>
    <cellStyle name="Normal 4 33" xfId="989"/>
    <cellStyle name="Normal 4 34" xfId="990"/>
    <cellStyle name="Normal 4 35" xfId="991"/>
    <cellStyle name="Normal 4 36" xfId="929"/>
    <cellStyle name="Normal 4 37" xfId="169"/>
    <cellStyle name="Normal 4 38" xfId="2088"/>
    <cellStyle name="Normal 4 39" xfId="123"/>
    <cellStyle name="Normal 4 4" xfId="992"/>
    <cellStyle name="Normal 4 4 2" xfId="993"/>
    <cellStyle name="Normal 4 5" xfId="994"/>
    <cellStyle name="Normal 4 5 2" xfId="995"/>
    <cellStyle name="Normal 4 5 2 2" xfId="996"/>
    <cellStyle name="Normal 4 5 2 2 2" xfId="1923"/>
    <cellStyle name="Normal 4 5 2 3" xfId="997"/>
    <cellStyle name="Normal 4 5 2 3 2" xfId="1924"/>
    <cellStyle name="Normal 4 5 2 4" xfId="1922"/>
    <cellStyle name="Normal 4 5 3" xfId="998"/>
    <cellStyle name="Normal 4 5 3 2" xfId="1925"/>
    <cellStyle name="Normal 4 5 4" xfId="999"/>
    <cellStyle name="Normal 4 5 4 2" xfId="1926"/>
    <cellStyle name="Normal 4 5 5" xfId="1921"/>
    <cellStyle name="Normal 4 6" xfId="1000"/>
    <cellStyle name="Normal 4 6 2" xfId="1001"/>
    <cellStyle name="Normal 4 6 2 2" xfId="1002"/>
    <cellStyle name="Normal 4 6 2 2 2" xfId="1929"/>
    <cellStyle name="Normal 4 6 2 3" xfId="1003"/>
    <cellStyle name="Normal 4 6 2 3 2" xfId="1930"/>
    <cellStyle name="Normal 4 6 2 4" xfId="1928"/>
    <cellStyle name="Normal 4 6 3" xfId="1004"/>
    <cellStyle name="Normal 4 6 3 2" xfId="1931"/>
    <cellStyle name="Normal 4 6 4" xfId="1005"/>
    <cellStyle name="Normal 4 6 4 2" xfId="1932"/>
    <cellStyle name="Normal 4 6 5" xfId="1927"/>
    <cellStyle name="Normal 4 7" xfId="1006"/>
    <cellStyle name="Normal 4 8" xfId="1007"/>
    <cellStyle name="Normal 4 9" xfId="1008"/>
    <cellStyle name="Normal 4_SFY 10 BA4452 Fund Map Leg App Final mbk" xfId="1009"/>
    <cellStyle name="Normal 40" xfId="1252"/>
    <cellStyle name="Normal 41" xfId="1253"/>
    <cellStyle name="Normal 42" xfId="1254"/>
    <cellStyle name="Normal 43" xfId="1255"/>
    <cellStyle name="Normal 44" xfId="1256"/>
    <cellStyle name="Normal 45" xfId="1257"/>
    <cellStyle name="Normal 46" xfId="1258"/>
    <cellStyle name="Normal 47" xfId="1238"/>
    <cellStyle name="Normal 48" xfId="1259"/>
    <cellStyle name="Normal 49" xfId="1260"/>
    <cellStyle name="Normal 5" xfId="68"/>
    <cellStyle name="Normal 5 2" xfId="1011"/>
    <cellStyle name="Normal 5 2 2" xfId="1012"/>
    <cellStyle name="Normal 5 2 2 2" xfId="1013"/>
    <cellStyle name="Normal 5 2 2 2 2" xfId="1014"/>
    <cellStyle name="Normal 5 2 2 2 2 2" xfId="1936"/>
    <cellStyle name="Normal 5 2 2 2 3" xfId="1015"/>
    <cellStyle name="Normal 5 2 2 2 3 2" xfId="1937"/>
    <cellStyle name="Normal 5 2 2 2 4" xfId="1935"/>
    <cellStyle name="Normal 5 2 2 3" xfId="1016"/>
    <cellStyle name="Normal 5 2 2 3 2" xfId="1017"/>
    <cellStyle name="Normal 5 2 2 3 2 2" xfId="1939"/>
    <cellStyle name="Normal 5 2 2 3 3" xfId="1018"/>
    <cellStyle name="Normal 5 2 2 3 3 2" xfId="1940"/>
    <cellStyle name="Normal 5 2 2 3 4" xfId="1938"/>
    <cellStyle name="Normal 5 2 2 4" xfId="1019"/>
    <cellStyle name="Normal 5 2 2 4 2" xfId="1941"/>
    <cellStyle name="Normal 5 2 2 5" xfId="1020"/>
    <cellStyle name="Normal 5 2 2 5 2" xfId="1942"/>
    <cellStyle name="Normal 5 2 2 6" xfId="1934"/>
    <cellStyle name="Normal 5 2 3" xfId="1021"/>
    <cellStyle name="Normal 5 2 3 2" xfId="1022"/>
    <cellStyle name="Normal 5 2 3 2 2" xfId="1944"/>
    <cellStyle name="Normal 5 2 3 3" xfId="1023"/>
    <cellStyle name="Normal 5 2 3 3 2" xfId="1945"/>
    <cellStyle name="Normal 5 2 3 4" xfId="1943"/>
    <cellStyle name="Normal 5 2 4" xfId="1024"/>
    <cellStyle name="Normal 5 2 4 2" xfId="1025"/>
    <cellStyle name="Normal 5 2 4 2 2" xfId="1947"/>
    <cellStyle name="Normal 5 2 4 3" xfId="1026"/>
    <cellStyle name="Normal 5 2 4 3 2" xfId="1948"/>
    <cellStyle name="Normal 5 2 4 4" xfId="1946"/>
    <cellStyle name="Normal 5 2 5" xfId="1027"/>
    <cellStyle name="Normal 5 2 5 2" xfId="1949"/>
    <cellStyle name="Normal 5 2 6" xfId="1028"/>
    <cellStyle name="Normal 5 2 6 2" xfId="1950"/>
    <cellStyle name="Normal 5 2 7" xfId="1933"/>
    <cellStyle name="Normal 5 3" xfId="1029"/>
    <cellStyle name="Normal 5 3 2" xfId="1030"/>
    <cellStyle name="Normal 5 3 2 2" xfId="1031"/>
    <cellStyle name="Normal 5 3 2 2 2" xfId="1032"/>
    <cellStyle name="Normal 5 3 2 2 2 2" xfId="1954"/>
    <cellStyle name="Normal 5 3 2 2 3" xfId="1033"/>
    <cellStyle name="Normal 5 3 2 2 3 2" xfId="1955"/>
    <cellStyle name="Normal 5 3 2 2 4" xfId="1953"/>
    <cellStyle name="Normal 5 3 2 3" xfId="1034"/>
    <cellStyle name="Normal 5 3 2 3 2" xfId="1035"/>
    <cellStyle name="Normal 5 3 2 3 2 2" xfId="1957"/>
    <cellStyle name="Normal 5 3 2 3 3" xfId="1036"/>
    <cellStyle name="Normal 5 3 2 3 3 2" xfId="1958"/>
    <cellStyle name="Normal 5 3 2 3 4" xfId="1956"/>
    <cellStyle name="Normal 5 3 2 4" xfId="1037"/>
    <cellStyle name="Normal 5 3 2 4 2" xfId="1959"/>
    <cellStyle name="Normal 5 3 2 5" xfId="1038"/>
    <cellStyle name="Normal 5 3 2 5 2" xfId="1960"/>
    <cellStyle name="Normal 5 3 2 6" xfId="1952"/>
    <cellStyle name="Normal 5 3 3" xfId="1039"/>
    <cellStyle name="Normal 5 3 3 2" xfId="1040"/>
    <cellStyle name="Normal 5 3 3 2 2" xfId="1962"/>
    <cellStyle name="Normal 5 3 3 3" xfId="1041"/>
    <cellStyle name="Normal 5 3 3 3 2" xfId="1963"/>
    <cellStyle name="Normal 5 3 3 4" xfId="1961"/>
    <cellStyle name="Normal 5 3 4" xfId="1042"/>
    <cellStyle name="Normal 5 3 4 2" xfId="1043"/>
    <cellStyle name="Normal 5 3 4 2 2" xfId="1965"/>
    <cellStyle name="Normal 5 3 4 3" xfId="1044"/>
    <cellStyle name="Normal 5 3 4 3 2" xfId="1966"/>
    <cellStyle name="Normal 5 3 4 4" xfId="1964"/>
    <cellStyle name="Normal 5 3 5" xfId="1045"/>
    <cellStyle name="Normal 5 3 5 2" xfId="1967"/>
    <cellStyle name="Normal 5 3 6" xfId="1046"/>
    <cellStyle name="Normal 5 3 6 2" xfId="1968"/>
    <cellStyle name="Normal 5 3 7" xfId="1951"/>
    <cellStyle name="Normal 5 4" xfId="1047"/>
    <cellStyle name="Normal 5 5" xfId="1048"/>
    <cellStyle name="Normal 5 5 2" xfId="1049"/>
    <cellStyle name="Normal 5 5 2 2" xfId="1050"/>
    <cellStyle name="Normal 5 5 2 2 2" xfId="1971"/>
    <cellStyle name="Normal 5 5 2 3" xfId="1051"/>
    <cellStyle name="Normal 5 5 2 3 2" xfId="1972"/>
    <cellStyle name="Normal 5 5 2 4" xfId="1970"/>
    <cellStyle name="Normal 5 5 3" xfId="1052"/>
    <cellStyle name="Normal 5 5 3 2" xfId="1973"/>
    <cellStyle name="Normal 5 5 4" xfId="1053"/>
    <cellStyle name="Normal 5 5 4 2" xfId="1974"/>
    <cellStyle name="Normal 5 5 5" xfId="1969"/>
    <cellStyle name="Normal 5 6" xfId="1054"/>
    <cellStyle name="Normal 5 6 2" xfId="1055"/>
    <cellStyle name="Normal 5 6 2 2" xfId="1056"/>
    <cellStyle name="Normal 5 6 2 2 2" xfId="1977"/>
    <cellStyle name="Normal 5 6 2 3" xfId="1057"/>
    <cellStyle name="Normal 5 6 2 3 2" xfId="1978"/>
    <cellStyle name="Normal 5 6 2 4" xfId="1976"/>
    <cellStyle name="Normal 5 6 3" xfId="1058"/>
    <cellStyle name="Normal 5 6 3 2" xfId="1979"/>
    <cellStyle name="Normal 5 6 4" xfId="1059"/>
    <cellStyle name="Normal 5 6 4 2" xfId="1980"/>
    <cellStyle name="Normal 5 6 5" xfId="1975"/>
    <cellStyle name="Normal 5 7" xfId="1060"/>
    <cellStyle name="Normal 5 8" xfId="1061"/>
    <cellStyle name="Normal 5 9" xfId="1010"/>
    <cellStyle name="Normal 50" xfId="1261"/>
    <cellStyle name="Normal 51" xfId="1262"/>
    <cellStyle name="Normal 52" xfId="1263"/>
    <cellStyle name="Normal 53" xfId="1264"/>
    <cellStyle name="Normal 54" xfId="1265"/>
    <cellStyle name="Normal 55" xfId="1266"/>
    <cellStyle name="Normal 56" xfId="1267"/>
    <cellStyle name="Normal 57" xfId="1268"/>
    <cellStyle name="Normal 58" xfId="1269"/>
    <cellStyle name="Normal 59" xfId="1270"/>
    <cellStyle name="Normal 6" xfId="69"/>
    <cellStyle name="Normal 6 10" xfId="1063"/>
    <cellStyle name="Normal 6 11" xfId="1064"/>
    <cellStyle name="Normal 6 12" xfId="1065"/>
    <cellStyle name="Normal 6 13" xfId="1066"/>
    <cellStyle name="Normal 6 14" xfId="1301"/>
    <cellStyle name="Normal 6 15" xfId="1062"/>
    <cellStyle name="Normal 6 2" xfId="1067"/>
    <cellStyle name="Normal 6 3" xfId="1068"/>
    <cellStyle name="Normal 6 4" xfId="1069"/>
    <cellStyle name="Normal 6 5" xfId="1070"/>
    <cellStyle name="Normal 6 6" xfId="1071"/>
    <cellStyle name="Normal 6 7" xfId="1072"/>
    <cellStyle name="Normal 6 8" xfId="1073"/>
    <cellStyle name="Normal 6 9" xfId="1074"/>
    <cellStyle name="Normal 60" xfId="1271"/>
    <cellStyle name="Normal 61" xfId="1272"/>
    <cellStyle name="Normal 62" xfId="1273"/>
    <cellStyle name="Normal 63" xfId="1274"/>
    <cellStyle name="Normal 64" xfId="1275"/>
    <cellStyle name="Normal 65" xfId="1276"/>
    <cellStyle name="Normal 66" xfId="1277"/>
    <cellStyle name="Normal 67" xfId="1278"/>
    <cellStyle name="Normal 68" xfId="1237"/>
    <cellStyle name="Normal 69" xfId="1279"/>
    <cellStyle name="Normal 7" xfId="70"/>
    <cellStyle name="Normal 7 2" xfId="1076"/>
    <cellStyle name="Normal 7 3" xfId="1077"/>
    <cellStyle name="Normal 7 4" xfId="1302"/>
    <cellStyle name="Normal 7 5" xfId="1075"/>
    <cellStyle name="Normal 70" xfId="1280"/>
    <cellStyle name="Normal 71" xfId="1281"/>
    <cellStyle name="Normal 72" xfId="1282"/>
    <cellStyle name="Normal 73" xfId="1283"/>
    <cellStyle name="Normal 74" xfId="1284"/>
    <cellStyle name="Normal 75" xfId="1285"/>
    <cellStyle name="Normal 76" xfId="1286"/>
    <cellStyle name="Normal 77" xfId="1287"/>
    <cellStyle name="Normal 78" xfId="1288"/>
    <cellStyle name="Normal 79" xfId="1289"/>
    <cellStyle name="Normal 8" xfId="71"/>
    <cellStyle name="Normal 8 2" xfId="1079"/>
    <cellStyle name="Normal 8 2 2" xfId="1080"/>
    <cellStyle name="Normal 8 2 2 2" xfId="1081"/>
    <cellStyle name="Normal 8 2 2 2 2" xfId="1984"/>
    <cellStyle name="Normal 8 2 2 3" xfId="1082"/>
    <cellStyle name="Normal 8 2 2 3 2" xfId="1985"/>
    <cellStyle name="Normal 8 2 2 4" xfId="1983"/>
    <cellStyle name="Normal 8 2 3" xfId="1083"/>
    <cellStyle name="Normal 8 2 3 2" xfId="1084"/>
    <cellStyle name="Normal 8 2 3 2 2" xfId="1987"/>
    <cellStyle name="Normal 8 2 3 3" xfId="1085"/>
    <cellStyle name="Normal 8 2 3 3 2" xfId="1988"/>
    <cellStyle name="Normal 8 2 3 4" xfId="1986"/>
    <cellStyle name="Normal 8 2 4" xfId="1086"/>
    <cellStyle name="Normal 8 2 4 2" xfId="1989"/>
    <cellStyle name="Normal 8 2 5" xfId="1087"/>
    <cellStyle name="Normal 8 2 5 2" xfId="1990"/>
    <cellStyle name="Normal 8 2 6" xfId="1982"/>
    <cellStyle name="Normal 8 3" xfId="1088"/>
    <cellStyle name="Normal 8 3 2" xfId="1089"/>
    <cellStyle name="Normal 8 3 2 2" xfId="1992"/>
    <cellStyle name="Normal 8 3 3" xfId="1090"/>
    <cellStyle name="Normal 8 3 3 2" xfId="1993"/>
    <cellStyle name="Normal 8 3 4" xfId="1991"/>
    <cellStyle name="Normal 8 4" xfId="1091"/>
    <cellStyle name="Normal 8 4 2" xfId="1092"/>
    <cellStyle name="Normal 8 4 2 2" xfId="1995"/>
    <cellStyle name="Normal 8 4 3" xfId="1093"/>
    <cellStyle name="Normal 8 4 3 2" xfId="1996"/>
    <cellStyle name="Normal 8 4 4" xfId="1994"/>
    <cellStyle name="Normal 8 5" xfId="1094"/>
    <cellStyle name="Normal 8 5 2" xfId="1997"/>
    <cellStyle name="Normal 8 6" xfId="1095"/>
    <cellStyle name="Normal 8 6 2" xfId="1998"/>
    <cellStyle name="Normal 8 7" xfId="1981"/>
    <cellStyle name="Normal 8 8" xfId="1078"/>
    <cellStyle name="Normal 80" xfId="1290"/>
    <cellStyle name="Normal 81" xfId="1291"/>
    <cellStyle name="Normal 82" xfId="1292"/>
    <cellStyle name="Normal 83" xfId="1293"/>
    <cellStyle name="Normal 84" xfId="1294"/>
    <cellStyle name="Normal 85" xfId="1527"/>
    <cellStyle name="Normal 86" xfId="81"/>
    <cellStyle name="Normal 87" xfId="46"/>
    <cellStyle name="Normal 9" xfId="79"/>
    <cellStyle name="Normal 9 2" xfId="1097"/>
    <cellStyle name="Normal 9 2 2" xfId="1098"/>
    <cellStyle name="Normal 9 2 2 2" xfId="2001"/>
    <cellStyle name="Normal 9 2 3" xfId="1099"/>
    <cellStyle name="Normal 9 2 3 2" xfId="2002"/>
    <cellStyle name="Normal 9 2 4" xfId="2000"/>
    <cellStyle name="Normal 9 3" xfId="1100"/>
    <cellStyle name="Normal 9 3 2" xfId="1101"/>
    <cellStyle name="Normal 9 3 2 2" xfId="2004"/>
    <cellStyle name="Normal 9 3 3" xfId="1102"/>
    <cellStyle name="Normal 9 3 3 2" xfId="2005"/>
    <cellStyle name="Normal 9 3 4" xfId="2003"/>
    <cellStyle name="Normal 9 4" xfId="1103"/>
    <cellStyle name="Normal 9 4 2" xfId="2006"/>
    <cellStyle name="Normal 9 5" xfId="1104"/>
    <cellStyle name="Normal 9 5 2" xfId="2007"/>
    <cellStyle name="Normal 9 6" xfId="1999"/>
    <cellStyle name="Normal 9 7" xfId="1096"/>
    <cellStyle name="Normal_Sheet1" xfId="3"/>
    <cellStyle name="Note 10" xfId="1305"/>
    <cellStyle name="Note 11" xfId="1318"/>
    <cellStyle name="Note 12" xfId="1336"/>
    <cellStyle name="Note 13" xfId="1350"/>
    <cellStyle name="Note 14" xfId="1364"/>
    <cellStyle name="Note 15" xfId="1379"/>
    <cellStyle name="Note 16" xfId="1393"/>
    <cellStyle name="Note 17" xfId="1408"/>
    <cellStyle name="Note 18" xfId="1422"/>
    <cellStyle name="Note 19" xfId="1436"/>
    <cellStyle name="Note 2" xfId="19"/>
    <cellStyle name="Note 2 2" xfId="1106"/>
    <cellStyle name="Note 2 2 2" xfId="1334"/>
    <cellStyle name="Note 2 2 3" xfId="1525"/>
    <cellStyle name="Note 2 2 4" xfId="1499"/>
    <cellStyle name="Note 2 3" xfId="1107"/>
    <cellStyle name="Note 2 3 2" xfId="2008"/>
    <cellStyle name="Note 2 4" xfId="1105"/>
    <cellStyle name="Note 2 5" xfId="1485"/>
    <cellStyle name="Note 20" xfId="1451"/>
    <cellStyle name="Note 21" xfId="1467"/>
    <cellStyle name="Note 22" xfId="96"/>
    <cellStyle name="Note 3" xfId="139"/>
    <cellStyle name="Note 3 2" xfId="1108"/>
    <cellStyle name="Note 3 2 2" xfId="1109"/>
    <cellStyle name="Note 3 2 2 2" xfId="2011"/>
    <cellStyle name="Note 3 2 3" xfId="1110"/>
    <cellStyle name="Note 3 2 3 2" xfId="2012"/>
    <cellStyle name="Note 3 2 4" xfId="2010"/>
    <cellStyle name="Note 3 3" xfId="1111"/>
    <cellStyle name="Note 3 3 2" xfId="2013"/>
    <cellStyle name="Note 3 4" xfId="1112"/>
    <cellStyle name="Note 3 4 2" xfId="2014"/>
    <cellStyle name="Note 3 5" xfId="2009"/>
    <cellStyle name="Note 4" xfId="1113"/>
    <cellStyle name="Note 4 2" xfId="1114"/>
    <cellStyle name="Note 4 2 2" xfId="1115"/>
    <cellStyle name="Note 4 2 2 2" xfId="2017"/>
    <cellStyle name="Note 4 2 3" xfId="1116"/>
    <cellStyle name="Note 4 2 3 2" xfId="2018"/>
    <cellStyle name="Note 4 2 4" xfId="2016"/>
    <cellStyle name="Note 4 3" xfId="1117"/>
    <cellStyle name="Note 4 3 2" xfId="2019"/>
    <cellStyle name="Note 4 4" xfId="1118"/>
    <cellStyle name="Note 4 4 2" xfId="2020"/>
    <cellStyle name="Note 4 5" xfId="2015"/>
    <cellStyle name="Note 5" xfId="1119"/>
    <cellStyle name="Note 5 2" xfId="1120"/>
    <cellStyle name="Note 5 2 2" xfId="1121"/>
    <cellStyle name="Note 5 2 2 2" xfId="2023"/>
    <cellStyle name="Note 5 2 3" xfId="1122"/>
    <cellStyle name="Note 5 2 3 2" xfId="2024"/>
    <cellStyle name="Note 5 2 4" xfId="2022"/>
    <cellStyle name="Note 5 3" xfId="1123"/>
    <cellStyle name="Note 5 3 2" xfId="2025"/>
    <cellStyle name="Note 5 4" xfId="1124"/>
    <cellStyle name="Note 5 4 2" xfId="2026"/>
    <cellStyle name="Note 5 5" xfId="2021"/>
    <cellStyle name="Note 6" xfId="1125"/>
    <cellStyle name="Note 6 2" xfId="2027"/>
    <cellStyle name="Note 7" xfId="1126"/>
    <cellStyle name="Note 7 2" xfId="2028"/>
    <cellStyle name="Note 8" xfId="1127"/>
    <cellStyle name="Note 8 2" xfId="2029"/>
    <cellStyle name="Note 9" xfId="1303"/>
    <cellStyle name="Output 2" xfId="14"/>
    <cellStyle name="Output 2 2" xfId="1128"/>
    <cellStyle name="Output 3" xfId="134"/>
    <cellStyle name="Output 3 2" xfId="1129"/>
    <cellStyle name="Output 4" xfId="91"/>
    <cellStyle name="Percent" xfId="2089" builtinId="5"/>
    <cellStyle name="Percent 10" xfId="171"/>
    <cellStyle name="Percent 11" xfId="167"/>
    <cellStyle name="Percent 11 2" xfId="2090"/>
    <cellStyle name="Percent 12" xfId="80"/>
    <cellStyle name="Percent 2" xfId="2"/>
    <cellStyle name="Percent 2 10" xfId="1131"/>
    <cellStyle name="Percent 2 10 2" xfId="1132"/>
    <cellStyle name="Percent 2 11" xfId="1133"/>
    <cellStyle name="Percent 2 12" xfId="1134"/>
    <cellStyle name="Percent 2 13" xfId="1135"/>
    <cellStyle name="Percent 2 14" xfId="1136"/>
    <cellStyle name="Percent 2 15" xfId="1137"/>
    <cellStyle name="Percent 2 16" xfId="1138"/>
    <cellStyle name="Percent 2 16 2" xfId="2030"/>
    <cellStyle name="Percent 2 17" xfId="1130"/>
    <cellStyle name="Percent 2 18" xfId="72"/>
    <cellStyle name="Percent 2 2" xfId="73"/>
    <cellStyle name="Percent 2 2 10" xfId="1140"/>
    <cellStyle name="Percent 2 2 10 2" xfId="2032"/>
    <cellStyle name="Percent 2 2 11" xfId="1141"/>
    <cellStyle name="Percent 2 2 11 2" xfId="2033"/>
    <cellStyle name="Percent 2 2 12" xfId="2031"/>
    <cellStyle name="Percent 2 2 13" xfId="1139"/>
    <cellStyle name="Percent 2 2 2" xfId="1142"/>
    <cellStyle name="Percent 2 2 2 2" xfId="1143"/>
    <cellStyle name="Percent 2 2 2 2 2" xfId="1144"/>
    <cellStyle name="Percent 2 2 2 2 2 2" xfId="2036"/>
    <cellStyle name="Percent 2 2 2 2 3" xfId="1145"/>
    <cellStyle name="Percent 2 2 2 2 3 2" xfId="2037"/>
    <cellStyle name="Percent 2 2 2 2 4" xfId="2035"/>
    <cellStyle name="Percent 2 2 2 3" xfId="1146"/>
    <cellStyle name="Percent 2 2 2 3 2" xfId="1147"/>
    <cellStyle name="Percent 2 2 2 3 2 2" xfId="2039"/>
    <cellStyle name="Percent 2 2 2 3 3" xfId="1148"/>
    <cellStyle name="Percent 2 2 2 3 3 2" xfId="2040"/>
    <cellStyle name="Percent 2 2 2 3 4" xfId="2038"/>
    <cellStyle name="Percent 2 2 2 4" xfId="1149"/>
    <cellStyle name="Percent 2 2 2 4 2" xfId="2041"/>
    <cellStyle name="Percent 2 2 2 5" xfId="1150"/>
    <cellStyle name="Percent 2 2 2 5 2" xfId="2042"/>
    <cellStyle name="Percent 2 2 2 6" xfId="2034"/>
    <cellStyle name="Percent 2 2 3" xfId="1151"/>
    <cellStyle name="Percent 2 2 3 2" xfId="1152"/>
    <cellStyle name="Percent 2 2 3 2 2" xfId="2044"/>
    <cellStyle name="Percent 2 2 3 3" xfId="1153"/>
    <cellStyle name="Percent 2 2 3 3 2" xfId="2045"/>
    <cellStyle name="Percent 2 2 3 4" xfId="2043"/>
    <cellStyle name="Percent 2 2 4" xfId="1154"/>
    <cellStyle name="Percent 2 2 4 2" xfId="1155"/>
    <cellStyle name="Percent 2 2 4 2 2" xfId="2047"/>
    <cellStyle name="Percent 2 2 4 3" xfId="1156"/>
    <cellStyle name="Percent 2 2 4 3 2" xfId="2048"/>
    <cellStyle name="Percent 2 2 4 4" xfId="2046"/>
    <cellStyle name="Percent 2 2 5" xfId="1157"/>
    <cellStyle name="Percent 2 2 5 2" xfId="2049"/>
    <cellStyle name="Percent 2 2 6" xfId="1158"/>
    <cellStyle name="Percent 2 2 6 2" xfId="2050"/>
    <cellStyle name="Percent 2 2 7" xfId="1159"/>
    <cellStyle name="Percent 2 2 8" xfId="1160"/>
    <cellStyle name="Percent 2 2 9" xfId="1161"/>
    <cellStyle name="Percent 2 2 9 2" xfId="1162"/>
    <cellStyle name="Percent 2 2 9 2 2" xfId="2051"/>
    <cellStyle name="Percent 2 3" xfId="1163"/>
    <cellStyle name="Percent 2 3 2" xfId="1164"/>
    <cellStyle name="Percent 2 3 2 2" xfId="1165"/>
    <cellStyle name="Percent 2 3 2 2 2" xfId="1166"/>
    <cellStyle name="Percent 2 3 2 2 2 2" xfId="2055"/>
    <cellStyle name="Percent 2 3 2 2 3" xfId="1167"/>
    <cellStyle name="Percent 2 3 2 2 3 2" xfId="2056"/>
    <cellStyle name="Percent 2 3 2 2 4" xfId="2054"/>
    <cellStyle name="Percent 2 3 2 3" xfId="1168"/>
    <cellStyle name="Percent 2 3 2 3 2" xfId="1169"/>
    <cellStyle name="Percent 2 3 2 3 2 2" xfId="2058"/>
    <cellStyle name="Percent 2 3 2 3 3" xfId="1170"/>
    <cellStyle name="Percent 2 3 2 3 3 2" xfId="2059"/>
    <cellStyle name="Percent 2 3 2 3 4" xfId="2057"/>
    <cellStyle name="Percent 2 3 2 4" xfId="1171"/>
    <cellStyle name="Percent 2 3 2 4 2" xfId="2060"/>
    <cellStyle name="Percent 2 3 2 5" xfId="1172"/>
    <cellStyle name="Percent 2 3 2 5 2" xfId="2061"/>
    <cellStyle name="Percent 2 3 2 6" xfId="2053"/>
    <cellStyle name="Percent 2 3 3" xfId="1173"/>
    <cellStyle name="Percent 2 3 3 2" xfId="1174"/>
    <cellStyle name="Percent 2 3 3 2 2" xfId="2063"/>
    <cellStyle name="Percent 2 3 3 3" xfId="1175"/>
    <cellStyle name="Percent 2 3 3 3 2" xfId="2064"/>
    <cellStyle name="Percent 2 3 3 4" xfId="2062"/>
    <cellStyle name="Percent 2 3 4" xfId="1176"/>
    <cellStyle name="Percent 2 3 4 2" xfId="1177"/>
    <cellStyle name="Percent 2 3 4 2 2" xfId="2066"/>
    <cellStyle name="Percent 2 3 4 3" xfId="1178"/>
    <cellStyle name="Percent 2 3 4 3 2" xfId="2067"/>
    <cellStyle name="Percent 2 3 4 4" xfId="2065"/>
    <cellStyle name="Percent 2 3 5" xfId="1179"/>
    <cellStyle name="Percent 2 3 5 2" xfId="2068"/>
    <cellStyle name="Percent 2 3 6" xfId="1180"/>
    <cellStyle name="Percent 2 3 6 2" xfId="2069"/>
    <cellStyle name="Percent 2 3 7" xfId="2052"/>
    <cellStyle name="Percent 2 4" xfId="1181"/>
    <cellStyle name="Percent 2 4 2" xfId="1182"/>
    <cellStyle name="Percent 2 5" xfId="1183"/>
    <cellStyle name="Percent 2 5 2" xfId="1184"/>
    <cellStyle name="Percent 2 5 2 2" xfId="1185"/>
    <cellStyle name="Percent 2 5 2 2 2" xfId="2072"/>
    <cellStyle name="Percent 2 5 2 3" xfId="1186"/>
    <cellStyle name="Percent 2 5 2 3 2" xfId="2073"/>
    <cellStyle name="Percent 2 5 2 4" xfId="1187"/>
    <cellStyle name="Percent 2 5 2 4 2" xfId="2074"/>
    <cellStyle name="Percent 2 5 2 5" xfId="2071"/>
    <cellStyle name="Percent 2 5 3" xfId="1188"/>
    <cellStyle name="Percent 2 5 3 2" xfId="1189"/>
    <cellStyle name="Percent 2 5 3 3" xfId="2075"/>
    <cellStyle name="Percent 2 5 4" xfId="1190"/>
    <cellStyle name="Percent 2 5 4 2" xfId="2076"/>
    <cellStyle name="Percent 2 5 5" xfId="1191"/>
    <cellStyle name="Percent 2 5 5 2" xfId="2077"/>
    <cellStyle name="Percent 2 5 6" xfId="1192"/>
    <cellStyle name="Percent 2 5 6 2" xfId="2078"/>
    <cellStyle name="Percent 2 5 7" xfId="2070"/>
    <cellStyle name="Percent 2 6" xfId="1193"/>
    <cellStyle name="Percent 2 6 2" xfId="1194"/>
    <cellStyle name="Percent 2 6 2 2" xfId="1195"/>
    <cellStyle name="Percent 2 6 2 2 2" xfId="2081"/>
    <cellStyle name="Percent 2 6 2 3" xfId="1196"/>
    <cellStyle name="Percent 2 6 2 3 2" xfId="2082"/>
    <cellStyle name="Percent 2 6 2 4" xfId="1197"/>
    <cellStyle name="Percent 2 6 2 4 2" xfId="2083"/>
    <cellStyle name="Percent 2 6 2 5" xfId="2080"/>
    <cellStyle name="Percent 2 6 3" xfId="1198"/>
    <cellStyle name="Percent 2 6 3 2" xfId="1199"/>
    <cellStyle name="Percent 2 6 3 3" xfId="2084"/>
    <cellStyle name="Percent 2 6 4" xfId="1200"/>
    <cellStyle name="Percent 2 6 4 2" xfId="2085"/>
    <cellStyle name="Percent 2 6 5" xfId="1201"/>
    <cellStyle name="Percent 2 6 5 2" xfId="2086"/>
    <cellStyle name="Percent 2 6 6" xfId="1202"/>
    <cellStyle name="Percent 2 6 6 2" xfId="2087"/>
    <cellStyle name="Percent 2 6 7" xfId="2079"/>
    <cellStyle name="Percent 2 7" xfId="1203"/>
    <cellStyle name="Percent 2 7 2" xfId="1204"/>
    <cellStyle name="Percent 2 8" xfId="1205"/>
    <cellStyle name="Percent 2 8 2" xfId="1206"/>
    <cellStyle name="Percent 2 9" xfId="1207"/>
    <cellStyle name="Percent 2 9 2" xfId="1208"/>
    <cellStyle name="Percent 3" xfId="74"/>
    <cellStyle name="Percent 3 10" xfId="1209"/>
    <cellStyle name="Percent 3 2" xfId="1210"/>
    <cellStyle name="Percent 3 3" xfId="1211"/>
    <cellStyle name="Percent 3 4" xfId="1212"/>
    <cellStyle name="Percent 3 5" xfId="1213"/>
    <cellStyle name="Percent 3 6" xfId="1214"/>
    <cellStyle name="Percent 3 7" xfId="1215"/>
    <cellStyle name="Percent 3 8" xfId="1216"/>
    <cellStyle name="Percent 3 9" xfId="1217"/>
    <cellStyle name="Percent 4" xfId="1218"/>
    <cellStyle name="Percent 4 2" xfId="1219"/>
    <cellStyle name="Percent 4 2 2" xfId="1220"/>
    <cellStyle name="Percent 4 3" xfId="1221"/>
    <cellStyle name="Percent 5" xfId="75"/>
    <cellStyle name="Percent 5 2" xfId="76"/>
    <cellStyle name="Percent 5 3" xfId="1222"/>
    <cellStyle name="Percent 6" xfId="1223"/>
    <cellStyle name="Percent 7" xfId="77"/>
    <cellStyle name="Percent 7 2" xfId="78"/>
    <cellStyle name="Percent 7 3" xfId="1224"/>
    <cellStyle name="Percent 8" xfId="1225"/>
    <cellStyle name="Percent 9" xfId="1226"/>
    <cellStyle name="Title" xfId="5" builtinId="15" customBuiltin="1"/>
    <cellStyle name="Title 2" xfId="1227"/>
    <cellStyle name="Title 3" xfId="1228"/>
    <cellStyle name="Total 2" xfId="21"/>
    <cellStyle name="Total 2 2" xfId="1230"/>
    <cellStyle name="Total 2 3" xfId="1229"/>
    <cellStyle name="Total 3" xfId="141"/>
    <cellStyle name="Total 3 2" xfId="1231"/>
    <cellStyle name="Total 4" xfId="98"/>
    <cellStyle name="Warning Text 2" xfId="18"/>
    <cellStyle name="Warning Text 2 2" xfId="1232"/>
    <cellStyle name="Warning Text 3" xfId="138"/>
    <cellStyle name="Warning Text 3 2" xfId="1233"/>
    <cellStyle name="Warning Text 4" xfId="95"/>
  </cellStyles>
  <dxfs count="0"/>
  <tableStyles count="0" defaultTableStyle="TableStyleMedium2" defaultPivotStyle="PivotStyleLight16"/>
  <colors>
    <mruColors>
      <color rgb="FF0CF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%20Services/Management%20Analyst%20Section/Bank%20of%20America%20PC%20Program/Rebate%20Information/16%20Rebate/Budget%20Rebate%20Details%20by%20Agency/BA%20Closing%20Revenue%20Break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 Closing Revenue Breakdown"/>
      <sheetName val="Sheet1"/>
      <sheetName val="Sheet2"/>
    </sheetNames>
    <sheetDataSet>
      <sheetData sheetId="0"/>
      <sheetData sheetId="1">
        <row r="2">
          <cell r="A2">
            <v>1000</v>
          </cell>
          <cell r="B2">
            <v>101</v>
          </cell>
          <cell r="C2" t="str">
            <v>010</v>
          </cell>
        </row>
        <row r="3">
          <cell r="A3">
            <v>1001</v>
          </cell>
          <cell r="B3">
            <v>101</v>
          </cell>
          <cell r="C3" t="str">
            <v>010</v>
          </cell>
        </row>
        <row r="4">
          <cell r="A4">
            <v>1002</v>
          </cell>
          <cell r="B4">
            <v>101</v>
          </cell>
          <cell r="C4" t="str">
            <v>030</v>
          </cell>
        </row>
        <row r="5">
          <cell r="A5">
            <v>1003</v>
          </cell>
          <cell r="B5">
            <v>101</v>
          </cell>
          <cell r="C5" t="str">
            <v>014</v>
          </cell>
        </row>
        <row r="6">
          <cell r="A6">
            <v>1005</v>
          </cell>
          <cell r="B6">
            <v>101</v>
          </cell>
          <cell r="C6" t="str">
            <v>012</v>
          </cell>
        </row>
        <row r="7">
          <cell r="A7">
            <v>1011</v>
          </cell>
          <cell r="B7">
            <v>101</v>
          </cell>
          <cell r="C7" t="str">
            <v>010</v>
          </cell>
        </row>
        <row r="8">
          <cell r="A8">
            <v>1013</v>
          </cell>
          <cell r="B8">
            <v>101</v>
          </cell>
          <cell r="C8">
            <v>753</v>
          </cell>
        </row>
        <row r="9">
          <cell r="A9">
            <v>1015</v>
          </cell>
          <cell r="B9">
            <v>101</v>
          </cell>
          <cell r="C9" t="str">
            <v>089</v>
          </cell>
        </row>
        <row r="10">
          <cell r="A10">
            <v>1017</v>
          </cell>
          <cell r="B10">
            <v>101</v>
          </cell>
          <cell r="C10">
            <v>920</v>
          </cell>
        </row>
        <row r="11">
          <cell r="A11">
            <v>1020</v>
          </cell>
          <cell r="B11">
            <v>101</v>
          </cell>
          <cell r="C11" t="str">
            <v>020</v>
          </cell>
        </row>
        <row r="12">
          <cell r="A12">
            <v>1030</v>
          </cell>
          <cell r="B12">
            <v>101</v>
          </cell>
          <cell r="C12" t="str">
            <v>030</v>
          </cell>
        </row>
        <row r="13">
          <cell r="A13">
            <v>1031</v>
          </cell>
          <cell r="B13">
            <v>101</v>
          </cell>
          <cell r="C13" t="str">
            <v>030</v>
          </cell>
        </row>
        <row r="14">
          <cell r="A14">
            <v>1033</v>
          </cell>
          <cell r="B14">
            <v>101</v>
          </cell>
          <cell r="C14" t="str">
            <v>030</v>
          </cell>
        </row>
        <row r="15">
          <cell r="A15">
            <v>1036</v>
          </cell>
          <cell r="B15">
            <v>101</v>
          </cell>
          <cell r="C15" t="str">
            <v>030</v>
          </cell>
        </row>
        <row r="16">
          <cell r="A16">
            <v>1037</v>
          </cell>
          <cell r="B16">
            <v>101</v>
          </cell>
          <cell r="C16" t="str">
            <v>030</v>
          </cell>
        </row>
        <row r="17">
          <cell r="A17">
            <v>1038</v>
          </cell>
          <cell r="B17">
            <v>330</v>
          </cell>
          <cell r="C17" t="str">
            <v>030</v>
          </cell>
        </row>
        <row r="18">
          <cell r="A18">
            <v>1040</v>
          </cell>
          <cell r="B18">
            <v>101</v>
          </cell>
          <cell r="C18" t="str">
            <v>030</v>
          </cell>
        </row>
        <row r="19">
          <cell r="A19">
            <v>1041</v>
          </cell>
          <cell r="B19">
            <v>101</v>
          </cell>
          <cell r="C19" t="str">
            <v>030</v>
          </cell>
        </row>
        <row r="20">
          <cell r="A20">
            <v>1042</v>
          </cell>
          <cell r="B20">
            <v>101</v>
          </cell>
          <cell r="C20" t="str">
            <v>030</v>
          </cell>
        </row>
        <row r="21">
          <cell r="A21">
            <v>1043</v>
          </cell>
          <cell r="C21" t="str">
            <v>030</v>
          </cell>
        </row>
        <row r="22">
          <cell r="A22">
            <v>1045</v>
          </cell>
          <cell r="B22">
            <v>340</v>
          </cell>
          <cell r="C22" t="str">
            <v>030</v>
          </cell>
        </row>
        <row r="23">
          <cell r="A23">
            <v>1050</v>
          </cell>
          <cell r="B23">
            <v>101</v>
          </cell>
          <cell r="C23" t="str">
            <v>040</v>
          </cell>
        </row>
        <row r="24">
          <cell r="A24">
            <v>1051</v>
          </cell>
          <cell r="B24">
            <v>101</v>
          </cell>
          <cell r="C24" t="str">
            <v>040</v>
          </cell>
        </row>
        <row r="25">
          <cell r="A25">
            <v>1052</v>
          </cell>
          <cell r="B25">
            <v>101</v>
          </cell>
          <cell r="C25">
            <v>332</v>
          </cell>
        </row>
        <row r="26">
          <cell r="A26">
            <v>1053</v>
          </cell>
          <cell r="B26">
            <v>101</v>
          </cell>
          <cell r="C26">
            <v>332</v>
          </cell>
        </row>
        <row r="27">
          <cell r="A27">
            <v>1080</v>
          </cell>
          <cell r="B27">
            <v>101</v>
          </cell>
          <cell r="C27" t="str">
            <v>050</v>
          </cell>
        </row>
        <row r="28">
          <cell r="A28">
            <v>1081</v>
          </cell>
          <cell r="B28">
            <v>603</v>
          </cell>
          <cell r="C28" t="str">
            <v>052</v>
          </cell>
        </row>
        <row r="29">
          <cell r="A29">
            <v>1082</v>
          </cell>
          <cell r="B29">
            <v>395</v>
          </cell>
          <cell r="C29" t="str">
            <v>050</v>
          </cell>
        </row>
        <row r="30">
          <cell r="A30">
            <v>1083</v>
          </cell>
          <cell r="B30">
            <v>603</v>
          </cell>
          <cell r="C30" t="str">
            <v>052</v>
          </cell>
        </row>
        <row r="31">
          <cell r="A31">
            <v>1086</v>
          </cell>
          <cell r="B31">
            <v>745</v>
          </cell>
          <cell r="C31" t="str">
            <v>050</v>
          </cell>
        </row>
        <row r="32">
          <cell r="A32">
            <v>1087</v>
          </cell>
          <cell r="B32">
            <v>395</v>
          </cell>
          <cell r="C32" t="str">
            <v>050</v>
          </cell>
        </row>
        <row r="33">
          <cell r="A33">
            <v>1088</v>
          </cell>
          <cell r="B33">
            <v>261</v>
          </cell>
          <cell r="C33" t="str">
            <v>053</v>
          </cell>
        </row>
        <row r="34">
          <cell r="A34">
            <v>1092</v>
          </cell>
          <cell r="B34">
            <v>101</v>
          </cell>
          <cell r="C34" t="str">
            <v>051</v>
          </cell>
        </row>
        <row r="35">
          <cell r="A35">
            <v>1094</v>
          </cell>
          <cell r="B35">
            <v>101</v>
          </cell>
          <cell r="C35" t="str">
            <v>051</v>
          </cell>
        </row>
        <row r="36">
          <cell r="A36">
            <v>1130</v>
          </cell>
          <cell r="B36">
            <v>101</v>
          </cell>
          <cell r="C36" t="str">
            <v>060</v>
          </cell>
        </row>
        <row r="37">
          <cell r="A37">
            <v>1140</v>
          </cell>
          <cell r="B37">
            <v>101</v>
          </cell>
          <cell r="C37" t="str">
            <v>060</v>
          </cell>
        </row>
        <row r="38">
          <cell r="A38">
            <v>1301</v>
          </cell>
          <cell r="B38">
            <v>101</v>
          </cell>
          <cell r="C38" t="str">
            <v>080</v>
          </cell>
        </row>
        <row r="39">
          <cell r="A39">
            <v>1302</v>
          </cell>
          <cell r="B39">
            <v>101</v>
          </cell>
          <cell r="C39" t="str">
            <v>080</v>
          </cell>
        </row>
        <row r="40">
          <cell r="A40">
            <v>1330</v>
          </cell>
          <cell r="B40">
            <v>741</v>
          </cell>
          <cell r="C40" t="str">
            <v>171</v>
          </cell>
        </row>
        <row r="41">
          <cell r="A41">
            <v>1336</v>
          </cell>
          <cell r="B41">
            <v>101</v>
          </cell>
          <cell r="C41">
            <v>654</v>
          </cell>
        </row>
        <row r="42">
          <cell r="A42">
            <v>1337</v>
          </cell>
          <cell r="B42">
            <v>101</v>
          </cell>
          <cell r="C42" t="str">
            <v>087</v>
          </cell>
        </row>
        <row r="43">
          <cell r="A43">
            <v>1338</v>
          </cell>
          <cell r="B43">
            <v>625</v>
          </cell>
          <cell r="C43">
            <v>950</v>
          </cell>
        </row>
        <row r="44">
          <cell r="A44">
            <v>1339</v>
          </cell>
          <cell r="B44">
            <v>101</v>
          </cell>
          <cell r="C44" t="str">
            <v>070</v>
          </cell>
        </row>
        <row r="45">
          <cell r="A45">
            <v>1340</v>
          </cell>
          <cell r="B45">
            <v>101</v>
          </cell>
          <cell r="C45" t="str">
            <v>015</v>
          </cell>
        </row>
        <row r="46">
          <cell r="A46">
            <v>1341</v>
          </cell>
          <cell r="B46">
            <v>101</v>
          </cell>
          <cell r="C46" t="str">
            <v>088</v>
          </cell>
        </row>
        <row r="47">
          <cell r="A47">
            <v>1342</v>
          </cell>
          <cell r="B47">
            <v>101</v>
          </cell>
          <cell r="C47" t="str">
            <v>016</v>
          </cell>
        </row>
        <row r="48">
          <cell r="A48">
            <v>1343</v>
          </cell>
          <cell r="B48">
            <v>101</v>
          </cell>
          <cell r="C48">
            <v>150</v>
          </cell>
        </row>
        <row r="49">
          <cell r="A49">
            <v>1345</v>
          </cell>
          <cell r="B49">
            <v>101</v>
          </cell>
          <cell r="C49" t="str">
            <v>080</v>
          </cell>
        </row>
        <row r="50">
          <cell r="A50">
            <v>1346</v>
          </cell>
          <cell r="B50">
            <v>713</v>
          </cell>
          <cell r="C50">
            <v>332</v>
          </cell>
        </row>
        <row r="51">
          <cell r="A51">
            <v>1347</v>
          </cell>
          <cell r="B51">
            <v>713</v>
          </cell>
          <cell r="C51">
            <v>332</v>
          </cell>
        </row>
        <row r="52">
          <cell r="A52">
            <v>1348</v>
          </cell>
          <cell r="B52">
            <v>715</v>
          </cell>
          <cell r="C52" t="str">
            <v>030</v>
          </cell>
        </row>
        <row r="53">
          <cell r="A53">
            <v>1349</v>
          </cell>
          <cell r="B53">
            <v>710</v>
          </cell>
          <cell r="C53" t="str">
            <v>082</v>
          </cell>
        </row>
        <row r="54">
          <cell r="A54">
            <v>1350</v>
          </cell>
          <cell r="B54">
            <v>101</v>
          </cell>
          <cell r="C54" t="str">
            <v>331</v>
          </cell>
        </row>
        <row r="55">
          <cell r="A55">
            <v>1352</v>
          </cell>
          <cell r="B55">
            <v>715</v>
          </cell>
          <cell r="C55" t="str">
            <v>085</v>
          </cell>
        </row>
        <row r="56">
          <cell r="A56">
            <v>1354</v>
          </cell>
          <cell r="B56">
            <v>711</v>
          </cell>
          <cell r="C56" t="str">
            <v>084</v>
          </cell>
        </row>
        <row r="57">
          <cell r="A57">
            <v>1356</v>
          </cell>
          <cell r="B57">
            <v>711</v>
          </cell>
          <cell r="C57" t="str">
            <v>084</v>
          </cell>
        </row>
        <row r="58">
          <cell r="A58">
            <v>1358</v>
          </cell>
          <cell r="B58">
            <v>718</v>
          </cell>
          <cell r="C58" t="str">
            <v>083</v>
          </cell>
        </row>
        <row r="59">
          <cell r="A59">
            <v>1362</v>
          </cell>
          <cell r="B59">
            <v>101</v>
          </cell>
          <cell r="C59">
            <v>550</v>
          </cell>
        </row>
        <row r="60">
          <cell r="A60">
            <v>1363</v>
          </cell>
          <cell r="B60">
            <v>717</v>
          </cell>
          <cell r="C60" t="str">
            <v>070</v>
          </cell>
        </row>
        <row r="61">
          <cell r="A61">
            <v>1365</v>
          </cell>
          <cell r="B61">
            <v>721</v>
          </cell>
          <cell r="C61">
            <v>180</v>
          </cell>
        </row>
        <row r="62">
          <cell r="A62">
            <v>1366</v>
          </cell>
          <cell r="B62">
            <v>712</v>
          </cell>
          <cell r="C62" t="str">
            <v>082</v>
          </cell>
        </row>
        <row r="63">
          <cell r="A63">
            <v>1368</v>
          </cell>
          <cell r="B63">
            <v>680</v>
          </cell>
          <cell r="C63">
            <v>950</v>
          </cell>
        </row>
        <row r="64">
          <cell r="A64">
            <v>1371</v>
          </cell>
          <cell r="B64">
            <v>716</v>
          </cell>
          <cell r="C64" t="str">
            <v>086</v>
          </cell>
        </row>
        <row r="65">
          <cell r="A65">
            <v>1373</v>
          </cell>
          <cell r="B65">
            <v>721</v>
          </cell>
          <cell r="C65">
            <v>180</v>
          </cell>
        </row>
        <row r="66">
          <cell r="A66">
            <v>1374</v>
          </cell>
          <cell r="B66">
            <v>101</v>
          </cell>
          <cell r="C66">
            <v>747</v>
          </cell>
        </row>
        <row r="67">
          <cell r="A67">
            <v>1383</v>
          </cell>
          <cell r="B67">
            <v>101</v>
          </cell>
          <cell r="C67">
            <v>409</v>
          </cell>
        </row>
        <row r="68">
          <cell r="A68">
            <v>1385</v>
          </cell>
          <cell r="B68">
            <v>721</v>
          </cell>
          <cell r="C68">
            <v>180</v>
          </cell>
        </row>
        <row r="69">
          <cell r="A69">
            <v>1386</v>
          </cell>
          <cell r="B69">
            <v>721</v>
          </cell>
          <cell r="C69">
            <v>180</v>
          </cell>
        </row>
        <row r="70">
          <cell r="A70">
            <v>1387</v>
          </cell>
          <cell r="B70">
            <v>721</v>
          </cell>
          <cell r="C70">
            <v>180</v>
          </cell>
        </row>
        <row r="71">
          <cell r="A71">
            <v>1388</v>
          </cell>
          <cell r="B71">
            <v>721</v>
          </cell>
          <cell r="C71">
            <v>180</v>
          </cell>
        </row>
        <row r="72">
          <cell r="A72">
            <v>1389</v>
          </cell>
          <cell r="B72">
            <v>721</v>
          </cell>
          <cell r="C72">
            <v>180</v>
          </cell>
        </row>
        <row r="73">
          <cell r="A73">
            <v>1390</v>
          </cell>
          <cell r="B73">
            <v>666</v>
          </cell>
          <cell r="C73">
            <v>950</v>
          </cell>
        </row>
        <row r="74">
          <cell r="A74">
            <v>1400</v>
          </cell>
          <cell r="B74">
            <v>101</v>
          </cell>
          <cell r="C74">
            <v>960</v>
          </cell>
        </row>
        <row r="75">
          <cell r="A75">
            <v>1405</v>
          </cell>
          <cell r="B75">
            <v>721</v>
          </cell>
          <cell r="C75">
            <v>180</v>
          </cell>
        </row>
        <row r="76">
          <cell r="A76">
            <v>1483</v>
          </cell>
          <cell r="B76">
            <v>101</v>
          </cell>
          <cell r="C76" t="str">
            <v>090</v>
          </cell>
        </row>
        <row r="77">
          <cell r="A77">
            <v>1484</v>
          </cell>
          <cell r="B77">
            <v>101</v>
          </cell>
          <cell r="C77" t="str">
            <v>090</v>
          </cell>
        </row>
        <row r="78">
          <cell r="A78">
            <v>1486</v>
          </cell>
          <cell r="B78">
            <v>101</v>
          </cell>
          <cell r="C78" t="str">
            <v>090</v>
          </cell>
        </row>
        <row r="79">
          <cell r="A79">
            <v>1487</v>
          </cell>
          <cell r="B79">
            <v>101</v>
          </cell>
          <cell r="C79" t="str">
            <v>090</v>
          </cell>
        </row>
        <row r="80">
          <cell r="A80">
            <v>1489</v>
          </cell>
          <cell r="B80">
            <v>101</v>
          </cell>
          <cell r="C80" t="str">
            <v>090</v>
          </cell>
        </row>
        <row r="81">
          <cell r="A81">
            <v>1490</v>
          </cell>
          <cell r="B81">
            <v>101</v>
          </cell>
          <cell r="C81" t="str">
            <v>090</v>
          </cell>
        </row>
        <row r="82">
          <cell r="A82">
            <v>1491</v>
          </cell>
          <cell r="B82">
            <v>101</v>
          </cell>
          <cell r="C82" t="str">
            <v>090</v>
          </cell>
        </row>
        <row r="83">
          <cell r="A83">
            <v>1492</v>
          </cell>
          <cell r="B83">
            <v>101</v>
          </cell>
          <cell r="C83">
            <v>901</v>
          </cell>
        </row>
        <row r="84">
          <cell r="A84">
            <v>1493</v>
          </cell>
          <cell r="B84">
            <v>101</v>
          </cell>
          <cell r="C84" t="str">
            <v>090</v>
          </cell>
        </row>
        <row r="85">
          <cell r="A85">
            <v>1494</v>
          </cell>
          <cell r="B85">
            <v>101</v>
          </cell>
          <cell r="C85" t="str">
            <v>090</v>
          </cell>
        </row>
        <row r="86">
          <cell r="A86">
            <v>1495</v>
          </cell>
          <cell r="B86">
            <v>101</v>
          </cell>
          <cell r="C86" t="str">
            <v>090</v>
          </cell>
        </row>
        <row r="87">
          <cell r="A87">
            <v>1496</v>
          </cell>
          <cell r="B87">
            <v>101</v>
          </cell>
          <cell r="C87" t="str">
            <v>090</v>
          </cell>
        </row>
        <row r="88">
          <cell r="A88">
            <v>1497</v>
          </cell>
          <cell r="B88">
            <v>101</v>
          </cell>
          <cell r="C88">
            <v>220</v>
          </cell>
        </row>
        <row r="89">
          <cell r="A89">
            <v>1498</v>
          </cell>
          <cell r="B89">
            <v>101</v>
          </cell>
          <cell r="C89" t="str">
            <v>090</v>
          </cell>
        </row>
        <row r="90">
          <cell r="A90">
            <v>1499</v>
          </cell>
          <cell r="B90">
            <v>101</v>
          </cell>
          <cell r="C90">
            <v>400</v>
          </cell>
        </row>
        <row r="91">
          <cell r="A91">
            <v>1521</v>
          </cell>
          <cell r="B91">
            <v>101</v>
          </cell>
          <cell r="C91">
            <v>102</v>
          </cell>
        </row>
        <row r="92">
          <cell r="A92">
            <v>1522</v>
          </cell>
          <cell r="B92">
            <v>225</v>
          </cell>
          <cell r="C92" t="str">
            <v>101</v>
          </cell>
        </row>
        <row r="93">
          <cell r="A93">
            <v>1523</v>
          </cell>
          <cell r="B93">
            <v>225</v>
          </cell>
          <cell r="C93" t="str">
            <v>101</v>
          </cell>
        </row>
        <row r="94">
          <cell r="A94">
            <v>1526</v>
          </cell>
          <cell r="B94">
            <v>101</v>
          </cell>
          <cell r="C94">
            <v>102</v>
          </cell>
        </row>
        <row r="95">
          <cell r="A95">
            <v>1527</v>
          </cell>
          <cell r="B95">
            <v>101</v>
          </cell>
          <cell r="C95">
            <v>102</v>
          </cell>
        </row>
        <row r="96">
          <cell r="A96">
            <v>1528</v>
          </cell>
          <cell r="B96">
            <v>101</v>
          </cell>
          <cell r="C96">
            <v>102</v>
          </cell>
        </row>
        <row r="97">
          <cell r="A97">
            <v>1529</v>
          </cell>
          <cell r="B97">
            <v>101</v>
          </cell>
          <cell r="C97">
            <v>102</v>
          </cell>
        </row>
        <row r="98">
          <cell r="A98">
            <v>1530</v>
          </cell>
          <cell r="B98">
            <v>530</v>
          </cell>
          <cell r="C98" t="str">
            <v>101</v>
          </cell>
        </row>
        <row r="99">
          <cell r="A99">
            <v>1531</v>
          </cell>
          <cell r="C99">
            <v>102</v>
          </cell>
        </row>
        <row r="100">
          <cell r="A100">
            <v>1533</v>
          </cell>
          <cell r="B100">
            <v>101</v>
          </cell>
          <cell r="C100">
            <v>102</v>
          </cell>
        </row>
        <row r="101">
          <cell r="A101">
            <v>1540</v>
          </cell>
          <cell r="B101">
            <v>101</v>
          </cell>
          <cell r="C101" t="str">
            <v>082</v>
          </cell>
        </row>
        <row r="102">
          <cell r="A102">
            <v>1560</v>
          </cell>
          <cell r="B102">
            <v>101</v>
          </cell>
          <cell r="C102" t="str">
            <v>082</v>
          </cell>
        </row>
        <row r="103">
          <cell r="A103">
            <v>1562</v>
          </cell>
          <cell r="B103">
            <v>101</v>
          </cell>
          <cell r="C103" t="str">
            <v>082</v>
          </cell>
        </row>
        <row r="104">
          <cell r="A104">
            <v>2361</v>
          </cell>
          <cell r="B104">
            <v>101</v>
          </cell>
          <cell r="C104">
            <v>130</v>
          </cell>
        </row>
        <row r="105">
          <cell r="A105">
            <v>2363</v>
          </cell>
          <cell r="C105">
            <v>402</v>
          </cell>
        </row>
        <row r="106">
          <cell r="A106">
            <v>2560</v>
          </cell>
          <cell r="B106">
            <v>101</v>
          </cell>
          <cell r="C106">
            <v>240</v>
          </cell>
        </row>
        <row r="107">
          <cell r="A107">
            <v>2561</v>
          </cell>
          <cell r="B107">
            <v>101</v>
          </cell>
          <cell r="C107">
            <v>240</v>
          </cell>
        </row>
        <row r="108">
          <cell r="A108">
            <v>2562</v>
          </cell>
          <cell r="B108">
            <v>101</v>
          </cell>
          <cell r="C108">
            <v>240</v>
          </cell>
        </row>
        <row r="109">
          <cell r="A109">
            <v>2563</v>
          </cell>
          <cell r="B109">
            <v>101</v>
          </cell>
          <cell r="C109">
            <v>240</v>
          </cell>
        </row>
        <row r="110">
          <cell r="A110">
            <v>2564</v>
          </cell>
          <cell r="B110">
            <v>101</v>
          </cell>
          <cell r="C110">
            <v>240</v>
          </cell>
        </row>
        <row r="111">
          <cell r="A111">
            <v>2580</v>
          </cell>
          <cell r="B111">
            <v>101</v>
          </cell>
          <cell r="C111">
            <v>908</v>
          </cell>
        </row>
        <row r="112">
          <cell r="A112">
            <v>2600</v>
          </cell>
          <cell r="B112">
            <v>101</v>
          </cell>
          <cell r="C112" t="str">
            <v>101</v>
          </cell>
        </row>
        <row r="113">
          <cell r="A113">
            <v>2601</v>
          </cell>
          <cell r="B113">
            <v>101</v>
          </cell>
          <cell r="C113" t="str">
            <v>101</v>
          </cell>
        </row>
        <row r="114">
          <cell r="A114">
            <v>2610</v>
          </cell>
          <cell r="B114">
            <v>101</v>
          </cell>
          <cell r="C114">
            <v>300</v>
          </cell>
        </row>
        <row r="115">
          <cell r="A115">
            <v>2612</v>
          </cell>
          <cell r="B115">
            <v>101</v>
          </cell>
          <cell r="C115">
            <v>300</v>
          </cell>
        </row>
        <row r="116">
          <cell r="A116">
            <v>2614</v>
          </cell>
          <cell r="B116">
            <v>101</v>
          </cell>
          <cell r="C116">
            <v>300</v>
          </cell>
        </row>
        <row r="117">
          <cell r="A117">
            <v>2615</v>
          </cell>
          <cell r="B117">
            <v>101</v>
          </cell>
          <cell r="C117">
            <v>300</v>
          </cell>
        </row>
        <row r="118">
          <cell r="A118">
            <v>2616</v>
          </cell>
          <cell r="B118">
            <v>101</v>
          </cell>
          <cell r="C118">
            <v>300</v>
          </cell>
        </row>
        <row r="119">
          <cell r="A119">
            <v>2617</v>
          </cell>
          <cell r="B119">
            <v>101</v>
          </cell>
          <cell r="C119">
            <v>300</v>
          </cell>
        </row>
        <row r="120">
          <cell r="A120">
            <v>2618</v>
          </cell>
          <cell r="B120">
            <v>101</v>
          </cell>
          <cell r="C120">
            <v>300</v>
          </cell>
        </row>
        <row r="121">
          <cell r="A121">
            <v>2626</v>
          </cell>
          <cell r="B121">
            <v>327</v>
          </cell>
          <cell r="C121">
            <v>170</v>
          </cell>
        </row>
        <row r="122">
          <cell r="A122">
            <v>2630</v>
          </cell>
          <cell r="B122">
            <v>101</v>
          </cell>
          <cell r="C122">
            <v>170</v>
          </cell>
        </row>
        <row r="123">
          <cell r="A123">
            <v>2631</v>
          </cell>
          <cell r="B123">
            <v>327</v>
          </cell>
          <cell r="C123">
            <v>170</v>
          </cell>
        </row>
        <row r="124">
          <cell r="A124">
            <v>2633</v>
          </cell>
          <cell r="B124">
            <v>327</v>
          </cell>
          <cell r="C124">
            <v>170</v>
          </cell>
        </row>
        <row r="125">
          <cell r="A125">
            <v>2666</v>
          </cell>
          <cell r="B125">
            <v>101</v>
          </cell>
          <cell r="C125">
            <v>360</v>
          </cell>
        </row>
        <row r="126">
          <cell r="A126">
            <v>2672</v>
          </cell>
          <cell r="C126">
            <v>300</v>
          </cell>
        </row>
        <row r="127">
          <cell r="A127">
            <v>2673</v>
          </cell>
          <cell r="B127">
            <v>101</v>
          </cell>
          <cell r="C127">
            <v>300</v>
          </cell>
        </row>
        <row r="128">
          <cell r="A128">
            <v>2674</v>
          </cell>
          <cell r="C128">
            <v>300</v>
          </cell>
        </row>
        <row r="129">
          <cell r="A129">
            <v>2675</v>
          </cell>
          <cell r="B129">
            <v>101</v>
          </cell>
          <cell r="C129">
            <v>300</v>
          </cell>
        </row>
        <row r="130">
          <cell r="A130">
            <v>2676</v>
          </cell>
          <cell r="B130">
            <v>101</v>
          </cell>
          <cell r="C130">
            <v>300</v>
          </cell>
        </row>
        <row r="131">
          <cell r="A131">
            <v>2678</v>
          </cell>
          <cell r="B131">
            <v>101</v>
          </cell>
          <cell r="C131">
            <v>300</v>
          </cell>
        </row>
        <row r="132">
          <cell r="A132">
            <v>2680</v>
          </cell>
          <cell r="B132">
            <v>101</v>
          </cell>
          <cell r="C132">
            <v>300</v>
          </cell>
        </row>
        <row r="133">
          <cell r="A133">
            <v>2681</v>
          </cell>
          <cell r="B133">
            <v>101</v>
          </cell>
          <cell r="C133" t="str">
            <v>017</v>
          </cell>
        </row>
        <row r="134">
          <cell r="A134">
            <v>2691</v>
          </cell>
          <cell r="B134">
            <v>101</v>
          </cell>
          <cell r="C134">
            <v>550</v>
          </cell>
        </row>
        <row r="135">
          <cell r="A135">
            <v>2697</v>
          </cell>
          <cell r="B135">
            <v>101</v>
          </cell>
          <cell r="C135">
            <v>300</v>
          </cell>
        </row>
        <row r="136">
          <cell r="A136">
            <v>2699</v>
          </cell>
          <cell r="B136">
            <v>101</v>
          </cell>
          <cell r="C136">
            <v>300</v>
          </cell>
        </row>
        <row r="137">
          <cell r="A137">
            <v>2705</v>
          </cell>
          <cell r="B137">
            <v>101</v>
          </cell>
          <cell r="C137">
            <v>300</v>
          </cell>
        </row>
        <row r="138">
          <cell r="A138">
            <v>2706</v>
          </cell>
          <cell r="B138">
            <v>101</v>
          </cell>
          <cell r="C138">
            <v>300</v>
          </cell>
        </row>
        <row r="139">
          <cell r="A139">
            <v>2708</v>
          </cell>
          <cell r="B139">
            <v>101</v>
          </cell>
          <cell r="C139" t="str">
            <v>315</v>
          </cell>
        </row>
        <row r="140">
          <cell r="A140">
            <v>2709</v>
          </cell>
          <cell r="B140">
            <v>101</v>
          </cell>
          <cell r="C140">
            <v>300</v>
          </cell>
        </row>
        <row r="141">
          <cell r="A141">
            <v>2711</v>
          </cell>
          <cell r="B141">
            <v>101</v>
          </cell>
          <cell r="C141" t="str">
            <v>315</v>
          </cell>
        </row>
        <row r="142">
          <cell r="A142">
            <v>2712</v>
          </cell>
          <cell r="B142">
            <v>101</v>
          </cell>
          <cell r="C142">
            <v>300</v>
          </cell>
        </row>
        <row r="143">
          <cell r="A143">
            <v>2713</v>
          </cell>
          <cell r="B143">
            <v>101</v>
          </cell>
          <cell r="C143">
            <v>300</v>
          </cell>
        </row>
        <row r="144">
          <cell r="A144">
            <v>2715</v>
          </cell>
          <cell r="B144">
            <v>101</v>
          </cell>
          <cell r="C144">
            <v>300</v>
          </cell>
        </row>
        <row r="145">
          <cell r="A145">
            <v>2716</v>
          </cell>
          <cell r="B145">
            <v>101</v>
          </cell>
          <cell r="C145">
            <v>300</v>
          </cell>
        </row>
        <row r="146">
          <cell r="A146">
            <v>2717</v>
          </cell>
          <cell r="B146">
            <v>101</v>
          </cell>
          <cell r="C146">
            <v>300</v>
          </cell>
        </row>
        <row r="147">
          <cell r="A147">
            <v>2718</v>
          </cell>
          <cell r="B147">
            <v>101</v>
          </cell>
          <cell r="C147">
            <v>300</v>
          </cell>
        </row>
        <row r="148">
          <cell r="A148">
            <v>2719</v>
          </cell>
          <cell r="B148">
            <v>101</v>
          </cell>
          <cell r="C148">
            <v>300</v>
          </cell>
        </row>
        <row r="149">
          <cell r="A149">
            <v>2720</v>
          </cell>
          <cell r="B149">
            <v>101</v>
          </cell>
          <cell r="C149">
            <v>300</v>
          </cell>
        </row>
        <row r="150">
          <cell r="A150">
            <v>2870</v>
          </cell>
          <cell r="B150">
            <v>101</v>
          </cell>
          <cell r="C150" t="str">
            <v>331</v>
          </cell>
        </row>
        <row r="151">
          <cell r="A151">
            <v>2889</v>
          </cell>
          <cell r="B151">
            <v>101</v>
          </cell>
          <cell r="C151" t="str">
            <v>090</v>
          </cell>
        </row>
        <row r="152">
          <cell r="A152">
            <v>2891</v>
          </cell>
          <cell r="B152">
            <v>101</v>
          </cell>
          <cell r="C152">
            <v>332</v>
          </cell>
        </row>
        <row r="153">
          <cell r="A153">
            <v>2894</v>
          </cell>
          <cell r="B153">
            <v>101</v>
          </cell>
          <cell r="C153" t="str">
            <v>101</v>
          </cell>
        </row>
        <row r="154">
          <cell r="A154">
            <v>2895</v>
          </cell>
          <cell r="B154">
            <v>101</v>
          </cell>
          <cell r="C154">
            <v>332</v>
          </cell>
        </row>
        <row r="155">
          <cell r="A155">
            <v>2940</v>
          </cell>
          <cell r="B155">
            <v>101</v>
          </cell>
          <cell r="C155" t="str">
            <v>331</v>
          </cell>
        </row>
        <row r="156">
          <cell r="A156">
            <v>2941</v>
          </cell>
          <cell r="B156">
            <v>101</v>
          </cell>
          <cell r="C156" t="str">
            <v>331</v>
          </cell>
        </row>
        <row r="157">
          <cell r="A157">
            <v>2943</v>
          </cell>
          <cell r="B157">
            <v>101</v>
          </cell>
          <cell r="C157" t="str">
            <v>331</v>
          </cell>
        </row>
        <row r="158">
          <cell r="A158">
            <v>2977</v>
          </cell>
          <cell r="B158">
            <v>101</v>
          </cell>
          <cell r="C158">
            <v>350</v>
          </cell>
        </row>
        <row r="159">
          <cell r="A159">
            <v>2978</v>
          </cell>
          <cell r="B159">
            <v>101</v>
          </cell>
          <cell r="C159">
            <v>350</v>
          </cell>
        </row>
        <row r="160">
          <cell r="A160">
            <v>2979</v>
          </cell>
          <cell r="B160">
            <v>101</v>
          </cell>
          <cell r="C160">
            <v>333</v>
          </cell>
        </row>
        <row r="161">
          <cell r="A161">
            <v>2980</v>
          </cell>
          <cell r="B161">
            <v>101</v>
          </cell>
          <cell r="C161">
            <v>350</v>
          </cell>
        </row>
        <row r="162">
          <cell r="A162">
            <v>2982</v>
          </cell>
          <cell r="B162">
            <v>101</v>
          </cell>
          <cell r="C162">
            <v>350</v>
          </cell>
        </row>
        <row r="163">
          <cell r="A163">
            <v>2983</v>
          </cell>
          <cell r="B163">
            <v>101</v>
          </cell>
          <cell r="C163">
            <v>350</v>
          </cell>
        </row>
        <row r="164">
          <cell r="A164">
            <v>2985</v>
          </cell>
          <cell r="B164">
            <v>101</v>
          </cell>
          <cell r="C164">
            <v>350</v>
          </cell>
        </row>
        <row r="165">
          <cell r="A165">
            <v>2986</v>
          </cell>
          <cell r="B165">
            <v>101</v>
          </cell>
          <cell r="C165">
            <v>350</v>
          </cell>
        </row>
        <row r="166">
          <cell r="A166">
            <v>2987</v>
          </cell>
          <cell r="B166">
            <v>101</v>
          </cell>
          <cell r="C166">
            <v>350</v>
          </cell>
        </row>
        <row r="167">
          <cell r="A167">
            <v>2988</v>
          </cell>
          <cell r="B167">
            <v>101</v>
          </cell>
          <cell r="C167">
            <v>350</v>
          </cell>
        </row>
        <row r="168">
          <cell r="A168">
            <v>2989</v>
          </cell>
          <cell r="B168">
            <v>101</v>
          </cell>
          <cell r="C168">
            <v>350</v>
          </cell>
        </row>
        <row r="169">
          <cell r="A169">
            <v>2990</v>
          </cell>
          <cell r="B169">
            <v>101</v>
          </cell>
          <cell r="C169">
            <v>350</v>
          </cell>
        </row>
        <row r="170">
          <cell r="A170">
            <v>2991</v>
          </cell>
          <cell r="B170">
            <v>101</v>
          </cell>
          <cell r="C170">
            <v>350</v>
          </cell>
        </row>
        <row r="171">
          <cell r="A171">
            <v>2992</v>
          </cell>
          <cell r="B171">
            <v>101</v>
          </cell>
          <cell r="C171">
            <v>350</v>
          </cell>
        </row>
        <row r="172">
          <cell r="A172">
            <v>2993</v>
          </cell>
          <cell r="B172">
            <v>101</v>
          </cell>
          <cell r="C172">
            <v>350</v>
          </cell>
        </row>
        <row r="173">
          <cell r="A173">
            <v>2994</v>
          </cell>
          <cell r="B173">
            <v>101</v>
          </cell>
          <cell r="C173">
            <v>350</v>
          </cell>
        </row>
        <row r="174">
          <cell r="A174">
            <v>2995</v>
          </cell>
          <cell r="B174">
            <v>101</v>
          </cell>
          <cell r="C174" t="str">
            <v>017</v>
          </cell>
        </row>
        <row r="175">
          <cell r="A175">
            <v>2996</v>
          </cell>
          <cell r="B175">
            <v>101</v>
          </cell>
          <cell r="C175">
            <v>350</v>
          </cell>
        </row>
        <row r="176">
          <cell r="A176">
            <v>3001</v>
          </cell>
          <cell r="B176">
            <v>101</v>
          </cell>
          <cell r="C176">
            <v>350</v>
          </cell>
        </row>
        <row r="177">
          <cell r="A177">
            <v>3002</v>
          </cell>
          <cell r="B177">
            <v>101</v>
          </cell>
          <cell r="C177">
            <v>350</v>
          </cell>
        </row>
        <row r="178">
          <cell r="A178">
            <v>3003</v>
          </cell>
          <cell r="B178">
            <v>101</v>
          </cell>
          <cell r="C178">
            <v>350</v>
          </cell>
        </row>
        <row r="179">
          <cell r="A179">
            <v>3004</v>
          </cell>
          <cell r="B179">
            <v>101</v>
          </cell>
          <cell r="C179">
            <v>350</v>
          </cell>
        </row>
        <row r="180">
          <cell r="A180">
            <v>3005</v>
          </cell>
          <cell r="B180">
            <v>101</v>
          </cell>
          <cell r="C180">
            <v>350</v>
          </cell>
        </row>
        <row r="181">
          <cell r="A181">
            <v>3010</v>
          </cell>
          <cell r="B181">
            <v>101</v>
          </cell>
          <cell r="C181">
            <v>350</v>
          </cell>
        </row>
        <row r="182">
          <cell r="A182">
            <v>3011</v>
          </cell>
          <cell r="B182">
            <v>101</v>
          </cell>
          <cell r="C182">
            <v>350</v>
          </cell>
        </row>
        <row r="183">
          <cell r="A183">
            <v>3012</v>
          </cell>
          <cell r="B183">
            <v>101</v>
          </cell>
          <cell r="C183">
            <v>350</v>
          </cell>
        </row>
        <row r="184">
          <cell r="A184">
            <v>3013</v>
          </cell>
          <cell r="B184">
            <v>101</v>
          </cell>
          <cell r="C184">
            <v>350</v>
          </cell>
        </row>
        <row r="185">
          <cell r="A185">
            <v>3014</v>
          </cell>
          <cell r="B185">
            <v>101</v>
          </cell>
          <cell r="C185">
            <v>350</v>
          </cell>
        </row>
        <row r="186">
          <cell r="A186">
            <v>3016</v>
          </cell>
          <cell r="B186">
            <v>101</v>
          </cell>
          <cell r="C186">
            <v>350</v>
          </cell>
        </row>
        <row r="187">
          <cell r="A187">
            <v>3018</v>
          </cell>
          <cell r="B187">
            <v>101</v>
          </cell>
          <cell r="C187">
            <v>350</v>
          </cell>
        </row>
        <row r="188">
          <cell r="A188">
            <v>3101</v>
          </cell>
          <cell r="B188">
            <v>101</v>
          </cell>
          <cell r="C188">
            <v>406</v>
          </cell>
        </row>
        <row r="189">
          <cell r="A189">
            <v>3140</v>
          </cell>
          <cell r="B189">
            <v>262</v>
          </cell>
          <cell r="C189">
            <v>402</v>
          </cell>
        </row>
        <row r="190">
          <cell r="A190">
            <v>3141</v>
          </cell>
          <cell r="B190">
            <v>101</v>
          </cell>
          <cell r="C190">
            <v>409</v>
          </cell>
        </row>
        <row r="191">
          <cell r="A191">
            <v>3142</v>
          </cell>
          <cell r="B191">
            <v>101</v>
          </cell>
          <cell r="C191">
            <v>409</v>
          </cell>
        </row>
        <row r="192">
          <cell r="A192">
            <v>3143</v>
          </cell>
          <cell r="B192">
            <v>101</v>
          </cell>
          <cell r="C192">
            <v>409</v>
          </cell>
        </row>
        <row r="193">
          <cell r="A193">
            <v>3145</v>
          </cell>
          <cell r="B193">
            <v>101</v>
          </cell>
          <cell r="C193">
            <v>409</v>
          </cell>
        </row>
        <row r="194">
          <cell r="A194">
            <v>3147</v>
          </cell>
          <cell r="B194">
            <v>101</v>
          </cell>
          <cell r="C194">
            <v>409</v>
          </cell>
        </row>
        <row r="195">
          <cell r="A195">
            <v>3148</v>
          </cell>
          <cell r="B195">
            <v>101</v>
          </cell>
          <cell r="C195">
            <v>409</v>
          </cell>
        </row>
        <row r="196">
          <cell r="A196">
            <v>3149</v>
          </cell>
          <cell r="B196">
            <v>101</v>
          </cell>
          <cell r="C196">
            <v>406</v>
          </cell>
        </row>
        <row r="197">
          <cell r="A197">
            <v>3150</v>
          </cell>
          <cell r="B197">
            <v>101</v>
          </cell>
          <cell r="C197">
            <v>400</v>
          </cell>
        </row>
        <row r="198">
          <cell r="A198">
            <v>3151</v>
          </cell>
          <cell r="B198">
            <v>101</v>
          </cell>
          <cell r="C198">
            <v>402</v>
          </cell>
        </row>
        <row r="199">
          <cell r="A199">
            <v>3152</v>
          </cell>
          <cell r="B199">
            <v>101</v>
          </cell>
          <cell r="C199">
            <v>406</v>
          </cell>
        </row>
        <row r="200">
          <cell r="A200">
            <v>3153</v>
          </cell>
          <cell r="B200">
            <v>101</v>
          </cell>
          <cell r="C200">
            <v>406</v>
          </cell>
        </row>
        <row r="201">
          <cell r="A201">
            <v>3154</v>
          </cell>
          <cell r="B201">
            <v>101</v>
          </cell>
          <cell r="C201">
            <v>400</v>
          </cell>
        </row>
        <row r="202">
          <cell r="A202">
            <v>3156</v>
          </cell>
          <cell r="B202">
            <v>262</v>
          </cell>
          <cell r="C202">
            <v>402</v>
          </cell>
        </row>
        <row r="203">
          <cell r="A203">
            <v>3157</v>
          </cell>
          <cell r="B203">
            <v>101</v>
          </cell>
          <cell r="C203">
            <v>403</v>
          </cell>
        </row>
        <row r="204">
          <cell r="A204">
            <v>3158</v>
          </cell>
          <cell r="B204">
            <v>101</v>
          </cell>
          <cell r="C204">
            <v>403</v>
          </cell>
        </row>
        <row r="205">
          <cell r="A205">
            <v>3160</v>
          </cell>
          <cell r="B205">
            <v>101</v>
          </cell>
          <cell r="C205">
            <v>403</v>
          </cell>
        </row>
        <row r="206">
          <cell r="A206">
            <v>3161</v>
          </cell>
          <cell r="B206">
            <v>101</v>
          </cell>
          <cell r="C206">
            <v>406</v>
          </cell>
        </row>
        <row r="207">
          <cell r="A207">
            <v>3162</v>
          </cell>
          <cell r="B207">
            <v>101</v>
          </cell>
          <cell r="C207">
            <v>406</v>
          </cell>
        </row>
        <row r="208">
          <cell r="A208">
            <v>3166</v>
          </cell>
          <cell r="B208">
            <v>101</v>
          </cell>
          <cell r="C208">
            <v>402</v>
          </cell>
        </row>
        <row r="209">
          <cell r="A209">
            <v>3167</v>
          </cell>
          <cell r="B209">
            <v>101</v>
          </cell>
          <cell r="C209">
            <v>402</v>
          </cell>
        </row>
        <row r="210">
          <cell r="A210">
            <v>3168</v>
          </cell>
          <cell r="B210">
            <v>101</v>
          </cell>
          <cell r="C210">
            <v>406</v>
          </cell>
        </row>
        <row r="211">
          <cell r="A211">
            <v>3170</v>
          </cell>
          <cell r="B211">
            <v>101</v>
          </cell>
          <cell r="C211">
            <v>406</v>
          </cell>
        </row>
        <row r="212">
          <cell r="A212">
            <v>3171</v>
          </cell>
          <cell r="B212">
            <v>101</v>
          </cell>
          <cell r="C212">
            <v>709</v>
          </cell>
        </row>
        <row r="213">
          <cell r="A213">
            <v>3173</v>
          </cell>
          <cell r="B213">
            <v>101</v>
          </cell>
          <cell r="C213">
            <v>709</v>
          </cell>
        </row>
        <row r="214">
          <cell r="A214">
            <v>3174</v>
          </cell>
          <cell r="B214">
            <v>101</v>
          </cell>
          <cell r="C214">
            <v>709</v>
          </cell>
        </row>
        <row r="215">
          <cell r="A215">
            <v>3175</v>
          </cell>
          <cell r="B215">
            <v>101</v>
          </cell>
          <cell r="C215">
            <v>709</v>
          </cell>
        </row>
        <row r="216">
          <cell r="A216">
            <v>3178</v>
          </cell>
          <cell r="B216">
            <v>101</v>
          </cell>
          <cell r="C216">
            <v>403</v>
          </cell>
        </row>
        <row r="217">
          <cell r="A217">
            <v>3179</v>
          </cell>
          <cell r="B217">
            <v>101</v>
          </cell>
          <cell r="C217">
            <v>409</v>
          </cell>
        </row>
        <row r="218">
          <cell r="A218">
            <v>3181</v>
          </cell>
          <cell r="B218">
            <v>101</v>
          </cell>
          <cell r="C218">
            <v>409</v>
          </cell>
        </row>
        <row r="219">
          <cell r="A219">
            <v>3183</v>
          </cell>
          <cell r="B219">
            <v>746</v>
          </cell>
          <cell r="C219">
            <v>709</v>
          </cell>
        </row>
        <row r="220">
          <cell r="A220">
            <v>3184</v>
          </cell>
          <cell r="B220">
            <v>101</v>
          </cell>
          <cell r="C220">
            <v>709</v>
          </cell>
        </row>
        <row r="221">
          <cell r="A221">
            <v>3185</v>
          </cell>
          <cell r="B221">
            <v>101</v>
          </cell>
          <cell r="C221">
            <v>709</v>
          </cell>
        </row>
        <row r="222">
          <cell r="A222">
            <v>3186</v>
          </cell>
          <cell r="B222">
            <v>101</v>
          </cell>
          <cell r="C222">
            <v>709</v>
          </cell>
        </row>
        <row r="223">
          <cell r="A223">
            <v>3187</v>
          </cell>
          <cell r="B223">
            <v>101</v>
          </cell>
          <cell r="C223">
            <v>709</v>
          </cell>
        </row>
        <row r="224">
          <cell r="A224">
            <v>3188</v>
          </cell>
          <cell r="B224">
            <v>101</v>
          </cell>
          <cell r="C224">
            <v>709</v>
          </cell>
        </row>
        <row r="225">
          <cell r="A225">
            <v>3189</v>
          </cell>
          <cell r="B225">
            <v>746</v>
          </cell>
          <cell r="C225">
            <v>709</v>
          </cell>
        </row>
        <row r="226">
          <cell r="A226">
            <v>3190</v>
          </cell>
          <cell r="B226">
            <v>101</v>
          </cell>
          <cell r="C226">
            <v>406</v>
          </cell>
        </row>
        <row r="227">
          <cell r="A227">
            <v>3193</v>
          </cell>
          <cell r="B227">
            <v>101</v>
          </cell>
          <cell r="C227">
            <v>709</v>
          </cell>
        </row>
        <row r="228">
          <cell r="A228">
            <v>3194</v>
          </cell>
          <cell r="B228">
            <v>101</v>
          </cell>
          <cell r="C228">
            <v>406</v>
          </cell>
        </row>
        <row r="229">
          <cell r="A229">
            <v>3195</v>
          </cell>
          <cell r="B229">
            <v>101</v>
          </cell>
          <cell r="C229">
            <v>400</v>
          </cell>
        </row>
        <row r="230">
          <cell r="A230">
            <v>3197</v>
          </cell>
          <cell r="B230">
            <v>101</v>
          </cell>
          <cell r="C230">
            <v>709</v>
          </cell>
        </row>
        <row r="231">
          <cell r="A231">
            <v>3200</v>
          </cell>
          <cell r="B231">
            <v>101</v>
          </cell>
          <cell r="C231">
            <v>400</v>
          </cell>
        </row>
        <row r="232">
          <cell r="A232">
            <v>3201</v>
          </cell>
          <cell r="B232">
            <v>101</v>
          </cell>
          <cell r="C232">
            <v>400</v>
          </cell>
        </row>
        <row r="233">
          <cell r="A233">
            <v>3204</v>
          </cell>
          <cell r="B233">
            <v>101</v>
          </cell>
          <cell r="C233">
            <v>400</v>
          </cell>
        </row>
        <row r="234">
          <cell r="A234">
            <v>3208</v>
          </cell>
          <cell r="B234">
            <v>101</v>
          </cell>
          <cell r="C234">
            <v>402</v>
          </cell>
        </row>
        <row r="235">
          <cell r="A235">
            <v>3211</v>
          </cell>
          <cell r="B235">
            <v>746</v>
          </cell>
          <cell r="C235">
            <v>709</v>
          </cell>
        </row>
        <row r="236">
          <cell r="A236">
            <v>3213</v>
          </cell>
          <cell r="B236">
            <v>101</v>
          </cell>
          <cell r="C236">
            <v>406</v>
          </cell>
        </row>
        <row r="237">
          <cell r="A237">
            <v>3214</v>
          </cell>
          <cell r="B237">
            <v>101</v>
          </cell>
          <cell r="C237">
            <v>406</v>
          </cell>
        </row>
        <row r="238">
          <cell r="A238">
            <v>3215</v>
          </cell>
          <cell r="B238">
            <v>101</v>
          </cell>
          <cell r="C238">
            <v>406</v>
          </cell>
        </row>
        <row r="239">
          <cell r="A239">
            <v>3216</v>
          </cell>
          <cell r="B239">
            <v>101</v>
          </cell>
          <cell r="C239">
            <v>406</v>
          </cell>
        </row>
        <row r="240">
          <cell r="A240">
            <v>3217</v>
          </cell>
          <cell r="B240">
            <v>101</v>
          </cell>
          <cell r="C240">
            <v>406</v>
          </cell>
        </row>
        <row r="241">
          <cell r="A241">
            <v>3218</v>
          </cell>
          <cell r="B241">
            <v>101</v>
          </cell>
          <cell r="C241">
            <v>406</v>
          </cell>
        </row>
        <row r="242">
          <cell r="A242">
            <v>3219</v>
          </cell>
          <cell r="B242">
            <v>101</v>
          </cell>
          <cell r="C242">
            <v>406</v>
          </cell>
        </row>
        <row r="243">
          <cell r="A243">
            <v>3220</v>
          </cell>
          <cell r="B243">
            <v>101</v>
          </cell>
          <cell r="C243">
            <v>406</v>
          </cell>
        </row>
        <row r="244">
          <cell r="A244">
            <v>3221</v>
          </cell>
          <cell r="B244">
            <v>101</v>
          </cell>
          <cell r="C244">
            <v>350</v>
          </cell>
        </row>
        <row r="245">
          <cell r="A245">
            <v>3222</v>
          </cell>
          <cell r="B245">
            <v>101</v>
          </cell>
          <cell r="C245">
            <v>406</v>
          </cell>
        </row>
        <row r="246">
          <cell r="A246">
            <v>3223</v>
          </cell>
          <cell r="B246">
            <v>101</v>
          </cell>
          <cell r="C246">
            <v>406</v>
          </cell>
        </row>
        <row r="247">
          <cell r="A247">
            <v>3224</v>
          </cell>
          <cell r="B247">
            <v>101</v>
          </cell>
          <cell r="C247">
            <v>406</v>
          </cell>
        </row>
        <row r="248">
          <cell r="A248">
            <v>3228</v>
          </cell>
          <cell r="B248">
            <v>101</v>
          </cell>
          <cell r="C248">
            <v>407</v>
          </cell>
        </row>
        <row r="249">
          <cell r="A249">
            <v>3229</v>
          </cell>
          <cell r="B249">
            <v>101</v>
          </cell>
          <cell r="C249">
            <v>409</v>
          </cell>
        </row>
        <row r="250">
          <cell r="A250">
            <v>3230</v>
          </cell>
          <cell r="B250">
            <v>101</v>
          </cell>
          <cell r="C250">
            <v>407</v>
          </cell>
        </row>
        <row r="251">
          <cell r="A251">
            <v>3232</v>
          </cell>
          <cell r="B251">
            <v>101</v>
          </cell>
          <cell r="C251">
            <v>407</v>
          </cell>
        </row>
        <row r="252">
          <cell r="A252">
            <v>3233</v>
          </cell>
          <cell r="B252">
            <v>101</v>
          </cell>
          <cell r="C252">
            <v>407</v>
          </cell>
        </row>
        <row r="253">
          <cell r="A253">
            <v>3235</v>
          </cell>
          <cell r="B253">
            <v>101</v>
          </cell>
          <cell r="C253">
            <v>406</v>
          </cell>
        </row>
        <row r="254">
          <cell r="A254">
            <v>3238</v>
          </cell>
          <cell r="B254">
            <v>101</v>
          </cell>
          <cell r="C254">
            <v>407</v>
          </cell>
        </row>
        <row r="255">
          <cell r="A255">
            <v>3239</v>
          </cell>
          <cell r="B255">
            <v>101</v>
          </cell>
          <cell r="C255">
            <v>407</v>
          </cell>
        </row>
        <row r="256">
          <cell r="A256">
            <v>3242</v>
          </cell>
          <cell r="B256">
            <v>645</v>
          </cell>
          <cell r="C256">
            <v>409</v>
          </cell>
        </row>
        <row r="257">
          <cell r="A257">
            <v>3243</v>
          </cell>
          <cell r="B257">
            <v>101</v>
          </cell>
          <cell r="C257">
            <v>403</v>
          </cell>
        </row>
        <row r="258">
          <cell r="A258">
            <v>3244</v>
          </cell>
          <cell r="B258">
            <v>628</v>
          </cell>
          <cell r="C258">
            <v>400</v>
          </cell>
        </row>
        <row r="259">
          <cell r="A259">
            <v>3250</v>
          </cell>
          <cell r="B259">
            <v>101</v>
          </cell>
          <cell r="C259">
            <v>409</v>
          </cell>
        </row>
        <row r="260">
          <cell r="A260">
            <v>3251</v>
          </cell>
          <cell r="B260">
            <v>101</v>
          </cell>
          <cell r="C260">
            <v>409</v>
          </cell>
        </row>
        <row r="261">
          <cell r="A261">
            <v>3253</v>
          </cell>
          <cell r="B261">
            <v>101</v>
          </cell>
          <cell r="C261" t="str">
            <v>901</v>
          </cell>
        </row>
        <row r="262">
          <cell r="A262">
            <v>3254</v>
          </cell>
          <cell r="B262">
            <v>101</v>
          </cell>
          <cell r="C262" t="str">
            <v>901</v>
          </cell>
        </row>
        <row r="263">
          <cell r="A263">
            <v>3255</v>
          </cell>
          <cell r="B263">
            <v>101</v>
          </cell>
          <cell r="C263">
            <v>406</v>
          </cell>
        </row>
        <row r="264">
          <cell r="A264">
            <v>3259</v>
          </cell>
          <cell r="B264">
            <v>101</v>
          </cell>
          <cell r="C264">
            <v>409</v>
          </cell>
        </row>
        <row r="265">
          <cell r="A265">
            <v>3260</v>
          </cell>
          <cell r="B265">
            <v>101</v>
          </cell>
          <cell r="C265">
            <v>400</v>
          </cell>
        </row>
        <row r="266">
          <cell r="A266">
            <v>3263</v>
          </cell>
          <cell r="B266">
            <v>101</v>
          </cell>
          <cell r="C266">
            <v>409</v>
          </cell>
        </row>
        <row r="267">
          <cell r="A267">
            <v>3265</v>
          </cell>
          <cell r="B267">
            <v>101</v>
          </cell>
          <cell r="C267" t="str">
            <v>901</v>
          </cell>
        </row>
        <row r="268">
          <cell r="A268">
            <v>3266</v>
          </cell>
          <cell r="B268">
            <v>101</v>
          </cell>
          <cell r="C268">
            <v>402</v>
          </cell>
        </row>
        <row r="269">
          <cell r="A269">
            <v>3267</v>
          </cell>
          <cell r="B269">
            <v>101</v>
          </cell>
          <cell r="C269">
            <v>407</v>
          </cell>
        </row>
        <row r="270">
          <cell r="A270">
            <v>3268</v>
          </cell>
          <cell r="B270">
            <v>101</v>
          </cell>
          <cell r="C270" t="str">
            <v>901</v>
          </cell>
        </row>
        <row r="271">
          <cell r="A271">
            <v>3269</v>
          </cell>
          <cell r="B271">
            <v>101</v>
          </cell>
          <cell r="C271" t="str">
            <v>901</v>
          </cell>
        </row>
        <row r="272">
          <cell r="A272">
            <v>3270</v>
          </cell>
          <cell r="B272">
            <v>101</v>
          </cell>
          <cell r="C272">
            <v>908</v>
          </cell>
        </row>
        <row r="273">
          <cell r="A273">
            <v>3272</v>
          </cell>
          <cell r="B273">
            <v>101</v>
          </cell>
          <cell r="C273">
            <v>908</v>
          </cell>
        </row>
        <row r="274">
          <cell r="A274">
            <v>3273</v>
          </cell>
          <cell r="B274">
            <v>101</v>
          </cell>
          <cell r="C274">
            <v>908</v>
          </cell>
        </row>
        <row r="275">
          <cell r="A275">
            <v>3274</v>
          </cell>
          <cell r="B275">
            <v>101</v>
          </cell>
          <cell r="C275">
            <v>908</v>
          </cell>
        </row>
        <row r="276">
          <cell r="A276">
            <v>3276</v>
          </cell>
          <cell r="B276">
            <v>101</v>
          </cell>
          <cell r="C276">
            <v>400</v>
          </cell>
        </row>
        <row r="277">
          <cell r="A277">
            <v>3279</v>
          </cell>
          <cell r="B277">
            <v>101</v>
          </cell>
          <cell r="C277">
            <v>402</v>
          </cell>
        </row>
        <row r="278">
          <cell r="A278">
            <v>3280</v>
          </cell>
          <cell r="B278">
            <v>101</v>
          </cell>
          <cell r="C278">
            <v>402</v>
          </cell>
        </row>
        <row r="279">
          <cell r="A279">
            <v>3281</v>
          </cell>
          <cell r="B279">
            <v>101</v>
          </cell>
          <cell r="C279">
            <v>409</v>
          </cell>
        </row>
        <row r="280">
          <cell r="A280">
            <v>3293</v>
          </cell>
          <cell r="B280">
            <v>606</v>
          </cell>
          <cell r="C280">
            <v>409</v>
          </cell>
        </row>
        <row r="281">
          <cell r="A281">
            <v>3645</v>
          </cell>
          <cell r="B281">
            <v>101</v>
          </cell>
          <cell r="C281">
            <v>406</v>
          </cell>
        </row>
        <row r="282">
          <cell r="A282">
            <v>3646</v>
          </cell>
          <cell r="B282">
            <v>101</v>
          </cell>
          <cell r="C282">
            <v>409</v>
          </cell>
        </row>
        <row r="283">
          <cell r="A283">
            <v>3648</v>
          </cell>
          <cell r="B283">
            <v>101</v>
          </cell>
          <cell r="C283">
            <v>406</v>
          </cell>
        </row>
        <row r="284">
          <cell r="A284">
            <v>3650</v>
          </cell>
          <cell r="B284">
            <v>101</v>
          </cell>
          <cell r="C284" t="str">
            <v>431</v>
          </cell>
        </row>
        <row r="285">
          <cell r="A285">
            <v>3651</v>
          </cell>
          <cell r="B285">
            <v>101</v>
          </cell>
          <cell r="C285" t="str">
            <v>431</v>
          </cell>
        </row>
        <row r="286">
          <cell r="A286">
            <v>3652</v>
          </cell>
          <cell r="B286">
            <v>101</v>
          </cell>
          <cell r="C286" t="str">
            <v>431</v>
          </cell>
        </row>
        <row r="287">
          <cell r="A287">
            <v>3653</v>
          </cell>
          <cell r="B287">
            <v>101</v>
          </cell>
          <cell r="C287" t="str">
            <v>431</v>
          </cell>
        </row>
        <row r="288">
          <cell r="A288">
            <v>3654</v>
          </cell>
          <cell r="B288">
            <v>101</v>
          </cell>
          <cell r="C288" t="str">
            <v>431</v>
          </cell>
        </row>
        <row r="289">
          <cell r="A289">
            <v>3655</v>
          </cell>
          <cell r="B289">
            <v>101</v>
          </cell>
          <cell r="C289" t="str">
            <v>431</v>
          </cell>
        </row>
        <row r="290">
          <cell r="A290">
            <v>3673</v>
          </cell>
          <cell r="B290">
            <v>101</v>
          </cell>
          <cell r="C290">
            <v>654</v>
          </cell>
        </row>
        <row r="291">
          <cell r="A291">
            <v>3674</v>
          </cell>
          <cell r="B291">
            <v>101</v>
          </cell>
          <cell r="C291">
            <v>654</v>
          </cell>
        </row>
        <row r="292">
          <cell r="A292">
            <v>3675</v>
          </cell>
          <cell r="B292">
            <v>101</v>
          </cell>
          <cell r="C292">
            <v>654</v>
          </cell>
        </row>
        <row r="293">
          <cell r="A293">
            <v>3706</v>
          </cell>
          <cell r="B293">
            <v>101</v>
          </cell>
          <cell r="C293">
            <v>440</v>
          </cell>
        </row>
        <row r="294">
          <cell r="A294">
            <v>3708</v>
          </cell>
          <cell r="B294">
            <v>240</v>
          </cell>
          <cell r="C294">
            <v>440</v>
          </cell>
        </row>
        <row r="295">
          <cell r="A295">
            <v>3710</v>
          </cell>
          <cell r="B295">
            <v>101</v>
          </cell>
          <cell r="C295">
            <v>440</v>
          </cell>
        </row>
        <row r="296">
          <cell r="A296">
            <v>3711</v>
          </cell>
          <cell r="B296">
            <v>101</v>
          </cell>
          <cell r="C296">
            <v>440</v>
          </cell>
        </row>
        <row r="297">
          <cell r="A297">
            <v>3715</v>
          </cell>
          <cell r="B297">
            <v>101</v>
          </cell>
          <cell r="C297">
            <v>440</v>
          </cell>
        </row>
        <row r="298">
          <cell r="A298">
            <v>3716</v>
          </cell>
          <cell r="B298">
            <v>101</v>
          </cell>
          <cell r="C298">
            <v>440</v>
          </cell>
        </row>
        <row r="299">
          <cell r="A299">
            <v>3717</v>
          </cell>
          <cell r="B299">
            <v>101</v>
          </cell>
          <cell r="C299">
            <v>440</v>
          </cell>
        </row>
        <row r="300">
          <cell r="A300">
            <v>3718</v>
          </cell>
          <cell r="B300">
            <v>101</v>
          </cell>
          <cell r="C300">
            <v>440</v>
          </cell>
        </row>
        <row r="301">
          <cell r="A301">
            <v>3719</v>
          </cell>
          <cell r="B301">
            <v>525</v>
          </cell>
          <cell r="C301">
            <v>440</v>
          </cell>
        </row>
        <row r="302">
          <cell r="A302">
            <v>3722</v>
          </cell>
          <cell r="B302">
            <v>101</v>
          </cell>
          <cell r="C302">
            <v>440</v>
          </cell>
        </row>
        <row r="303">
          <cell r="A303">
            <v>3723</v>
          </cell>
          <cell r="B303">
            <v>101</v>
          </cell>
          <cell r="C303">
            <v>440</v>
          </cell>
        </row>
        <row r="304">
          <cell r="A304">
            <v>3724</v>
          </cell>
          <cell r="B304">
            <v>101</v>
          </cell>
          <cell r="C304">
            <v>440</v>
          </cell>
        </row>
        <row r="305">
          <cell r="A305">
            <v>3725</v>
          </cell>
          <cell r="B305">
            <v>101</v>
          </cell>
          <cell r="C305">
            <v>440</v>
          </cell>
        </row>
        <row r="306">
          <cell r="A306">
            <v>3727</v>
          </cell>
          <cell r="B306">
            <v>525</v>
          </cell>
          <cell r="C306">
            <v>440</v>
          </cell>
        </row>
        <row r="307">
          <cell r="A307">
            <v>3729</v>
          </cell>
          <cell r="B307">
            <v>525</v>
          </cell>
          <cell r="C307">
            <v>440</v>
          </cell>
        </row>
        <row r="308">
          <cell r="A308">
            <v>3738</v>
          </cell>
          <cell r="B308">
            <v>101</v>
          </cell>
          <cell r="C308">
            <v>440</v>
          </cell>
        </row>
        <row r="309">
          <cell r="A309">
            <v>3739</v>
          </cell>
          <cell r="B309">
            <v>101</v>
          </cell>
          <cell r="C309">
            <v>440</v>
          </cell>
        </row>
        <row r="310">
          <cell r="A310">
            <v>3740</v>
          </cell>
          <cell r="B310">
            <v>101</v>
          </cell>
          <cell r="C310">
            <v>652</v>
          </cell>
        </row>
        <row r="311">
          <cell r="A311">
            <v>3741</v>
          </cell>
          <cell r="B311">
            <v>101</v>
          </cell>
          <cell r="C311">
            <v>440</v>
          </cell>
        </row>
        <row r="312">
          <cell r="A312">
            <v>3743</v>
          </cell>
          <cell r="B312">
            <v>101</v>
          </cell>
          <cell r="C312">
            <v>653</v>
          </cell>
        </row>
        <row r="313">
          <cell r="A313">
            <v>3745</v>
          </cell>
          <cell r="B313">
            <v>621</v>
          </cell>
          <cell r="C313">
            <v>652</v>
          </cell>
        </row>
        <row r="314">
          <cell r="A314">
            <v>3747</v>
          </cell>
          <cell r="B314">
            <v>101</v>
          </cell>
          <cell r="C314">
            <v>440</v>
          </cell>
        </row>
        <row r="315">
          <cell r="A315">
            <v>3748</v>
          </cell>
          <cell r="B315">
            <v>101</v>
          </cell>
          <cell r="C315">
            <v>440</v>
          </cell>
        </row>
        <row r="316">
          <cell r="A316">
            <v>3749</v>
          </cell>
          <cell r="B316">
            <v>101</v>
          </cell>
          <cell r="C316">
            <v>440</v>
          </cell>
        </row>
        <row r="317">
          <cell r="A317">
            <v>3751</v>
          </cell>
          <cell r="B317">
            <v>101</v>
          </cell>
          <cell r="C317">
            <v>440</v>
          </cell>
        </row>
        <row r="318">
          <cell r="A318">
            <v>3752</v>
          </cell>
          <cell r="B318">
            <v>101</v>
          </cell>
          <cell r="C318">
            <v>440</v>
          </cell>
        </row>
        <row r="319">
          <cell r="A319">
            <v>3754</v>
          </cell>
          <cell r="B319">
            <v>101</v>
          </cell>
          <cell r="C319">
            <v>440</v>
          </cell>
        </row>
        <row r="320">
          <cell r="A320">
            <v>3759</v>
          </cell>
          <cell r="B320">
            <v>101</v>
          </cell>
          <cell r="C320">
            <v>440</v>
          </cell>
        </row>
        <row r="321">
          <cell r="A321">
            <v>3760</v>
          </cell>
          <cell r="B321">
            <v>101</v>
          </cell>
          <cell r="C321">
            <v>440</v>
          </cell>
        </row>
        <row r="322">
          <cell r="A322">
            <v>3761</v>
          </cell>
          <cell r="B322">
            <v>101</v>
          </cell>
          <cell r="C322">
            <v>440</v>
          </cell>
        </row>
        <row r="323">
          <cell r="A323">
            <v>3762</v>
          </cell>
          <cell r="B323">
            <v>101</v>
          </cell>
          <cell r="C323">
            <v>440</v>
          </cell>
        </row>
        <row r="324">
          <cell r="A324">
            <v>3763</v>
          </cell>
          <cell r="B324">
            <v>240</v>
          </cell>
          <cell r="C324">
            <v>440</v>
          </cell>
        </row>
        <row r="325">
          <cell r="A325">
            <v>3774</v>
          </cell>
          <cell r="B325">
            <v>101</v>
          </cell>
          <cell r="C325">
            <v>230</v>
          </cell>
        </row>
        <row r="326">
          <cell r="A326">
            <v>3775</v>
          </cell>
          <cell r="B326">
            <v>101</v>
          </cell>
          <cell r="C326">
            <v>650</v>
          </cell>
        </row>
        <row r="327">
          <cell r="A327">
            <v>3791</v>
          </cell>
          <cell r="B327">
            <v>101</v>
          </cell>
          <cell r="C327">
            <v>470</v>
          </cell>
        </row>
        <row r="328">
          <cell r="A328">
            <v>3800</v>
          </cell>
          <cell r="B328">
            <v>101</v>
          </cell>
          <cell r="C328">
            <v>660</v>
          </cell>
        </row>
        <row r="329">
          <cell r="A329">
            <v>3805</v>
          </cell>
          <cell r="B329">
            <v>101</v>
          </cell>
          <cell r="C329">
            <v>755</v>
          </cell>
        </row>
        <row r="330">
          <cell r="A330">
            <v>3813</v>
          </cell>
          <cell r="B330">
            <v>504</v>
          </cell>
          <cell r="C330" t="str">
            <v>741</v>
          </cell>
        </row>
        <row r="331">
          <cell r="A331">
            <v>3814</v>
          </cell>
          <cell r="B331">
            <v>271</v>
          </cell>
          <cell r="C331">
            <v>754</v>
          </cell>
        </row>
        <row r="332">
          <cell r="A332">
            <v>3815</v>
          </cell>
          <cell r="B332">
            <v>101</v>
          </cell>
          <cell r="C332" t="str">
            <v>054</v>
          </cell>
        </row>
        <row r="333">
          <cell r="A333">
            <v>3816</v>
          </cell>
          <cell r="B333">
            <v>101</v>
          </cell>
          <cell r="C333">
            <v>656</v>
          </cell>
        </row>
        <row r="334">
          <cell r="A334">
            <v>3817</v>
          </cell>
          <cell r="B334">
            <v>504</v>
          </cell>
          <cell r="C334" t="str">
            <v>741</v>
          </cell>
        </row>
        <row r="335">
          <cell r="A335">
            <v>3818</v>
          </cell>
          <cell r="B335">
            <v>504</v>
          </cell>
          <cell r="C335" t="str">
            <v>741</v>
          </cell>
        </row>
        <row r="336">
          <cell r="A336">
            <v>3819</v>
          </cell>
          <cell r="B336">
            <v>101</v>
          </cell>
          <cell r="C336">
            <v>656</v>
          </cell>
        </row>
        <row r="337">
          <cell r="A337">
            <v>3820</v>
          </cell>
          <cell r="B337">
            <v>101</v>
          </cell>
          <cell r="C337">
            <v>748</v>
          </cell>
        </row>
        <row r="338">
          <cell r="A338">
            <v>3821</v>
          </cell>
          <cell r="B338">
            <v>504</v>
          </cell>
          <cell r="C338" t="str">
            <v>741</v>
          </cell>
        </row>
        <row r="339">
          <cell r="A339">
            <v>3823</v>
          </cell>
          <cell r="B339">
            <v>101</v>
          </cell>
          <cell r="C339">
            <v>748</v>
          </cell>
        </row>
        <row r="340">
          <cell r="A340">
            <v>3824</v>
          </cell>
          <cell r="B340">
            <v>504</v>
          </cell>
          <cell r="C340" t="str">
            <v>741</v>
          </cell>
        </row>
        <row r="341">
          <cell r="A341">
            <v>3826</v>
          </cell>
          <cell r="B341">
            <v>216</v>
          </cell>
          <cell r="C341">
            <v>748</v>
          </cell>
        </row>
        <row r="342">
          <cell r="A342">
            <v>3827</v>
          </cell>
          <cell r="B342">
            <v>216</v>
          </cell>
          <cell r="C342">
            <v>748</v>
          </cell>
        </row>
        <row r="343">
          <cell r="A343">
            <v>3828</v>
          </cell>
          <cell r="B343">
            <v>504</v>
          </cell>
          <cell r="C343" t="str">
            <v>741</v>
          </cell>
        </row>
        <row r="344">
          <cell r="A344">
            <v>3833</v>
          </cell>
          <cell r="B344">
            <v>504</v>
          </cell>
          <cell r="C344" t="str">
            <v>741</v>
          </cell>
        </row>
        <row r="345">
          <cell r="A345">
            <v>3835</v>
          </cell>
          <cell r="B345">
            <v>101</v>
          </cell>
          <cell r="C345">
            <v>755</v>
          </cell>
        </row>
        <row r="346">
          <cell r="A346">
            <v>3838</v>
          </cell>
          <cell r="B346">
            <v>101</v>
          </cell>
          <cell r="C346">
            <v>744</v>
          </cell>
        </row>
        <row r="347">
          <cell r="A347">
            <v>3839</v>
          </cell>
          <cell r="B347">
            <v>101</v>
          </cell>
          <cell r="C347">
            <v>744</v>
          </cell>
        </row>
        <row r="348">
          <cell r="A348">
            <v>3841</v>
          </cell>
          <cell r="B348">
            <v>503</v>
          </cell>
          <cell r="C348">
            <v>744</v>
          </cell>
        </row>
        <row r="349">
          <cell r="A349">
            <v>3842</v>
          </cell>
          <cell r="B349">
            <v>630</v>
          </cell>
          <cell r="C349">
            <v>754</v>
          </cell>
        </row>
        <row r="350">
          <cell r="A350">
            <v>3843</v>
          </cell>
          <cell r="B350">
            <v>271</v>
          </cell>
          <cell r="C350">
            <v>754</v>
          </cell>
        </row>
        <row r="351">
          <cell r="A351">
            <v>3847</v>
          </cell>
          <cell r="B351">
            <v>271</v>
          </cell>
          <cell r="C351">
            <v>754</v>
          </cell>
        </row>
        <row r="352">
          <cell r="A352">
            <v>3882</v>
          </cell>
          <cell r="B352">
            <v>101</v>
          </cell>
          <cell r="C352">
            <v>755</v>
          </cell>
        </row>
        <row r="353">
          <cell r="A353">
            <v>3900</v>
          </cell>
          <cell r="B353">
            <v>101</v>
          </cell>
          <cell r="C353">
            <v>752</v>
          </cell>
        </row>
        <row r="354">
          <cell r="A354">
            <v>3910</v>
          </cell>
          <cell r="B354">
            <v>101</v>
          </cell>
          <cell r="C354">
            <v>756</v>
          </cell>
        </row>
        <row r="355">
          <cell r="A355">
            <v>3920</v>
          </cell>
          <cell r="B355">
            <v>224</v>
          </cell>
          <cell r="C355">
            <v>580</v>
          </cell>
        </row>
        <row r="356">
          <cell r="A356">
            <v>3921</v>
          </cell>
          <cell r="B356">
            <v>224</v>
          </cell>
          <cell r="C356">
            <v>580</v>
          </cell>
        </row>
        <row r="357">
          <cell r="A357">
            <v>3922</v>
          </cell>
          <cell r="B357">
            <v>101</v>
          </cell>
          <cell r="C357" t="str">
            <v>751</v>
          </cell>
        </row>
        <row r="358">
          <cell r="A358">
            <v>3923</v>
          </cell>
          <cell r="B358">
            <v>101</v>
          </cell>
          <cell r="C358" t="str">
            <v>751</v>
          </cell>
        </row>
        <row r="359">
          <cell r="A359">
            <v>3952</v>
          </cell>
          <cell r="B359">
            <v>101</v>
          </cell>
          <cell r="C359">
            <v>749</v>
          </cell>
        </row>
        <row r="360">
          <cell r="A360">
            <v>4061</v>
          </cell>
          <cell r="B360">
            <v>101</v>
          </cell>
          <cell r="C360" t="str">
            <v>611</v>
          </cell>
        </row>
        <row r="361">
          <cell r="A361">
            <v>4063</v>
          </cell>
          <cell r="B361">
            <v>244</v>
          </cell>
          <cell r="C361" t="str">
            <v>611</v>
          </cell>
        </row>
        <row r="362">
          <cell r="A362">
            <v>4067</v>
          </cell>
          <cell r="B362">
            <v>101</v>
          </cell>
          <cell r="C362" t="str">
            <v>611</v>
          </cell>
        </row>
        <row r="363">
          <cell r="A363">
            <v>4100</v>
          </cell>
          <cell r="B363">
            <v>101</v>
          </cell>
          <cell r="C363">
            <v>705</v>
          </cell>
        </row>
        <row r="364">
          <cell r="A364">
            <v>4101</v>
          </cell>
          <cell r="B364">
            <v>101</v>
          </cell>
          <cell r="C364">
            <v>708</v>
          </cell>
        </row>
        <row r="365">
          <cell r="A365">
            <v>4102</v>
          </cell>
          <cell r="B365">
            <v>101</v>
          </cell>
          <cell r="C365">
            <v>705</v>
          </cell>
        </row>
        <row r="366">
          <cell r="A366">
            <v>4103</v>
          </cell>
          <cell r="B366">
            <v>101</v>
          </cell>
          <cell r="C366">
            <v>704</v>
          </cell>
        </row>
        <row r="367">
          <cell r="A367">
            <v>4104</v>
          </cell>
          <cell r="B367">
            <v>101</v>
          </cell>
          <cell r="C367">
            <v>705</v>
          </cell>
        </row>
        <row r="368">
          <cell r="A368">
            <v>4105</v>
          </cell>
          <cell r="B368">
            <v>101</v>
          </cell>
          <cell r="C368">
            <v>705</v>
          </cell>
        </row>
        <row r="369">
          <cell r="A369">
            <v>4106</v>
          </cell>
          <cell r="B369">
            <v>101</v>
          </cell>
          <cell r="C369">
            <v>705</v>
          </cell>
        </row>
        <row r="370">
          <cell r="A370">
            <v>4107</v>
          </cell>
          <cell r="B370">
            <v>101</v>
          </cell>
          <cell r="C370">
            <v>705</v>
          </cell>
        </row>
        <row r="371">
          <cell r="A371">
            <v>4109</v>
          </cell>
          <cell r="B371">
            <v>101</v>
          </cell>
          <cell r="C371">
            <v>705</v>
          </cell>
        </row>
        <row r="372">
          <cell r="A372">
            <v>4110</v>
          </cell>
          <cell r="B372">
            <v>101</v>
          </cell>
          <cell r="C372">
            <v>705</v>
          </cell>
        </row>
        <row r="373">
          <cell r="A373">
            <v>4130</v>
          </cell>
          <cell r="B373">
            <v>245</v>
          </cell>
          <cell r="C373">
            <v>750</v>
          </cell>
        </row>
        <row r="374">
          <cell r="A374">
            <v>4140</v>
          </cell>
          <cell r="B374">
            <v>101</v>
          </cell>
          <cell r="C374">
            <v>705</v>
          </cell>
        </row>
        <row r="375">
          <cell r="A375">
            <v>4144</v>
          </cell>
          <cell r="B375">
            <v>101</v>
          </cell>
          <cell r="C375">
            <v>700</v>
          </cell>
        </row>
        <row r="376">
          <cell r="A376">
            <v>4145</v>
          </cell>
          <cell r="B376">
            <v>611</v>
          </cell>
          <cell r="C376">
            <v>709</v>
          </cell>
        </row>
        <row r="377">
          <cell r="A377">
            <v>4147</v>
          </cell>
          <cell r="B377">
            <v>101</v>
          </cell>
          <cell r="C377">
            <v>709</v>
          </cell>
        </row>
        <row r="378">
          <cell r="A378">
            <v>4148</v>
          </cell>
          <cell r="B378">
            <v>101</v>
          </cell>
          <cell r="C378">
            <v>709</v>
          </cell>
        </row>
        <row r="379">
          <cell r="A379">
            <v>4149</v>
          </cell>
          <cell r="B379">
            <v>101</v>
          </cell>
          <cell r="C379">
            <v>709</v>
          </cell>
        </row>
        <row r="380">
          <cell r="A380">
            <v>4150</v>
          </cell>
          <cell r="B380">
            <v>101</v>
          </cell>
          <cell r="C380">
            <v>700</v>
          </cell>
        </row>
        <row r="381">
          <cell r="A381">
            <v>4151</v>
          </cell>
          <cell r="B381">
            <v>101</v>
          </cell>
          <cell r="C381" t="str">
            <v>701</v>
          </cell>
        </row>
        <row r="382">
          <cell r="A382">
            <v>4152</v>
          </cell>
          <cell r="B382">
            <v>101</v>
          </cell>
          <cell r="C382">
            <v>707</v>
          </cell>
        </row>
        <row r="383">
          <cell r="A383">
            <v>4155</v>
          </cell>
          <cell r="B383">
            <v>101</v>
          </cell>
          <cell r="C383">
            <v>709</v>
          </cell>
        </row>
        <row r="384">
          <cell r="A384">
            <v>4158</v>
          </cell>
          <cell r="B384">
            <v>101</v>
          </cell>
          <cell r="C384">
            <v>705</v>
          </cell>
        </row>
        <row r="385">
          <cell r="A385">
            <v>4162</v>
          </cell>
          <cell r="B385">
            <v>101</v>
          </cell>
          <cell r="C385">
            <v>704</v>
          </cell>
        </row>
        <row r="386">
          <cell r="A386">
            <v>4163</v>
          </cell>
          <cell r="B386">
            <v>613</v>
          </cell>
          <cell r="C386">
            <v>709</v>
          </cell>
        </row>
        <row r="387">
          <cell r="A387">
            <v>4165</v>
          </cell>
          <cell r="B387">
            <v>101</v>
          </cell>
          <cell r="C387">
            <v>704</v>
          </cell>
        </row>
        <row r="388">
          <cell r="A388">
            <v>4166</v>
          </cell>
          <cell r="B388">
            <v>101</v>
          </cell>
          <cell r="C388">
            <v>707</v>
          </cell>
        </row>
        <row r="389">
          <cell r="A389">
            <v>4167</v>
          </cell>
          <cell r="B389">
            <v>101</v>
          </cell>
          <cell r="C389">
            <v>705</v>
          </cell>
        </row>
        <row r="390">
          <cell r="A390">
            <v>4168</v>
          </cell>
          <cell r="B390">
            <v>462</v>
          </cell>
          <cell r="C390">
            <v>704</v>
          </cell>
        </row>
        <row r="391">
          <cell r="A391">
            <v>4169</v>
          </cell>
          <cell r="B391">
            <v>101</v>
          </cell>
          <cell r="C391">
            <v>705</v>
          </cell>
        </row>
        <row r="392">
          <cell r="A392">
            <v>4170</v>
          </cell>
          <cell r="B392">
            <v>629</v>
          </cell>
          <cell r="C392">
            <v>704</v>
          </cell>
        </row>
        <row r="393">
          <cell r="A393">
            <v>4171</v>
          </cell>
          <cell r="B393">
            <v>101</v>
          </cell>
          <cell r="C393">
            <v>705</v>
          </cell>
        </row>
        <row r="394">
          <cell r="A394">
            <v>4172</v>
          </cell>
          <cell r="B394">
            <v>101</v>
          </cell>
          <cell r="C394">
            <v>705</v>
          </cell>
        </row>
        <row r="395">
          <cell r="A395">
            <v>4173</v>
          </cell>
          <cell r="B395">
            <v>101</v>
          </cell>
          <cell r="C395">
            <v>707</v>
          </cell>
        </row>
        <row r="396">
          <cell r="A396">
            <v>4175</v>
          </cell>
          <cell r="B396">
            <v>101</v>
          </cell>
          <cell r="C396">
            <v>705</v>
          </cell>
        </row>
        <row r="397">
          <cell r="A397">
            <v>4176</v>
          </cell>
          <cell r="B397">
            <v>101</v>
          </cell>
          <cell r="C397">
            <v>705</v>
          </cell>
        </row>
        <row r="398">
          <cell r="A398">
            <v>4191</v>
          </cell>
          <cell r="B398">
            <v>613</v>
          </cell>
          <cell r="C398">
            <v>707</v>
          </cell>
        </row>
        <row r="399">
          <cell r="A399">
            <v>4194</v>
          </cell>
          <cell r="B399">
            <v>101</v>
          </cell>
          <cell r="C399">
            <v>706</v>
          </cell>
        </row>
        <row r="400">
          <cell r="A400">
            <v>4195</v>
          </cell>
          <cell r="B400">
            <v>101</v>
          </cell>
          <cell r="C400">
            <v>706</v>
          </cell>
        </row>
        <row r="401">
          <cell r="A401">
            <v>4196</v>
          </cell>
          <cell r="B401">
            <v>101</v>
          </cell>
          <cell r="C401">
            <v>706</v>
          </cell>
        </row>
        <row r="402">
          <cell r="A402">
            <v>4197</v>
          </cell>
          <cell r="B402">
            <v>101</v>
          </cell>
          <cell r="C402">
            <v>707</v>
          </cell>
        </row>
        <row r="403">
          <cell r="A403">
            <v>4198</v>
          </cell>
          <cell r="B403">
            <v>101</v>
          </cell>
          <cell r="C403">
            <v>706</v>
          </cell>
        </row>
        <row r="404">
          <cell r="A404">
            <v>4200</v>
          </cell>
          <cell r="B404">
            <v>101</v>
          </cell>
          <cell r="C404">
            <v>707</v>
          </cell>
        </row>
        <row r="405">
          <cell r="A405">
            <v>4201</v>
          </cell>
          <cell r="B405">
            <v>101</v>
          </cell>
          <cell r="C405">
            <v>705</v>
          </cell>
        </row>
        <row r="406">
          <cell r="A406">
            <v>4202</v>
          </cell>
          <cell r="B406">
            <v>101</v>
          </cell>
          <cell r="C406">
            <v>705</v>
          </cell>
        </row>
        <row r="407">
          <cell r="A407">
            <v>4204</v>
          </cell>
          <cell r="B407">
            <v>101</v>
          </cell>
          <cell r="C407">
            <v>480</v>
          </cell>
        </row>
        <row r="408">
          <cell r="A408">
            <v>4205</v>
          </cell>
          <cell r="B408">
            <v>101</v>
          </cell>
          <cell r="C408">
            <v>334</v>
          </cell>
        </row>
        <row r="409">
          <cell r="A409">
            <v>4208</v>
          </cell>
          <cell r="B409">
            <v>101</v>
          </cell>
          <cell r="C409">
            <v>705</v>
          </cell>
        </row>
        <row r="410">
          <cell r="A410">
            <v>4211</v>
          </cell>
          <cell r="B410">
            <v>101</v>
          </cell>
          <cell r="C410">
            <v>705</v>
          </cell>
        </row>
        <row r="411">
          <cell r="A411">
            <v>4212</v>
          </cell>
          <cell r="B411">
            <v>101</v>
          </cell>
          <cell r="C411">
            <v>705</v>
          </cell>
        </row>
        <row r="412">
          <cell r="A412">
            <v>4216</v>
          </cell>
          <cell r="B412">
            <v>101</v>
          </cell>
          <cell r="C412" t="str">
            <v>331</v>
          </cell>
        </row>
        <row r="413">
          <cell r="A413">
            <v>4219</v>
          </cell>
          <cell r="B413">
            <v>101</v>
          </cell>
          <cell r="C413" t="str">
            <v>500</v>
          </cell>
        </row>
        <row r="414">
          <cell r="A414">
            <v>4227</v>
          </cell>
          <cell r="B414">
            <v>101</v>
          </cell>
          <cell r="C414">
            <v>706</v>
          </cell>
        </row>
        <row r="415">
          <cell r="A415">
            <v>4228</v>
          </cell>
          <cell r="B415">
            <v>101</v>
          </cell>
          <cell r="C415">
            <v>705</v>
          </cell>
        </row>
        <row r="416">
          <cell r="A416">
            <v>4229</v>
          </cell>
          <cell r="B416">
            <v>101</v>
          </cell>
          <cell r="C416">
            <v>705</v>
          </cell>
        </row>
        <row r="417">
          <cell r="A417">
            <v>4230</v>
          </cell>
          <cell r="B417">
            <v>101</v>
          </cell>
          <cell r="C417">
            <v>705</v>
          </cell>
        </row>
        <row r="418">
          <cell r="A418">
            <v>4231</v>
          </cell>
          <cell r="B418">
            <v>101</v>
          </cell>
          <cell r="C418">
            <v>705</v>
          </cell>
        </row>
        <row r="419">
          <cell r="A419">
            <v>4235</v>
          </cell>
          <cell r="B419">
            <v>257</v>
          </cell>
          <cell r="C419">
            <v>706</v>
          </cell>
        </row>
        <row r="420">
          <cell r="A420">
            <v>4237</v>
          </cell>
          <cell r="B420">
            <v>101</v>
          </cell>
          <cell r="C420">
            <v>705</v>
          </cell>
        </row>
        <row r="421">
          <cell r="A421">
            <v>4239</v>
          </cell>
          <cell r="B421">
            <v>101</v>
          </cell>
          <cell r="C421">
            <v>705</v>
          </cell>
        </row>
        <row r="422">
          <cell r="A422">
            <v>4242</v>
          </cell>
          <cell r="B422">
            <v>101</v>
          </cell>
          <cell r="C422">
            <v>705</v>
          </cell>
        </row>
        <row r="423">
          <cell r="A423">
            <v>4243</v>
          </cell>
          <cell r="B423">
            <v>101</v>
          </cell>
          <cell r="C423">
            <v>705</v>
          </cell>
        </row>
        <row r="424">
          <cell r="A424">
            <v>4244</v>
          </cell>
          <cell r="B424">
            <v>101</v>
          </cell>
          <cell r="C424">
            <v>705</v>
          </cell>
        </row>
        <row r="425">
          <cell r="A425">
            <v>4245</v>
          </cell>
          <cell r="B425">
            <v>101</v>
          </cell>
          <cell r="C425">
            <v>705</v>
          </cell>
        </row>
        <row r="426">
          <cell r="A426">
            <v>4246</v>
          </cell>
          <cell r="B426">
            <v>101</v>
          </cell>
          <cell r="C426">
            <v>705</v>
          </cell>
        </row>
        <row r="427">
          <cell r="A427">
            <v>4247</v>
          </cell>
          <cell r="B427">
            <v>101</v>
          </cell>
          <cell r="C427">
            <v>705</v>
          </cell>
        </row>
        <row r="428">
          <cell r="A428">
            <v>4248</v>
          </cell>
          <cell r="B428">
            <v>101</v>
          </cell>
          <cell r="C428">
            <v>705</v>
          </cell>
        </row>
        <row r="429">
          <cell r="A429">
            <v>4249</v>
          </cell>
          <cell r="B429">
            <v>101</v>
          </cell>
          <cell r="C429">
            <v>705</v>
          </cell>
        </row>
        <row r="430">
          <cell r="A430">
            <v>4250</v>
          </cell>
          <cell r="B430">
            <v>101</v>
          </cell>
          <cell r="C430">
            <v>705</v>
          </cell>
        </row>
        <row r="431">
          <cell r="A431">
            <v>4252</v>
          </cell>
          <cell r="B431">
            <v>101</v>
          </cell>
          <cell r="C431">
            <v>705</v>
          </cell>
        </row>
        <row r="432">
          <cell r="A432">
            <v>4253</v>
          </cell>
          <cell r="B432">
            <v>101</v>
          </cell>
          <cell r="C432">
            <v>705</v>
          </cell>
        </row>
        <row r="433">
          <cell r="A433">
            <v>4254</v>
          </cell>
          <cell r="B433">
            <v>101</v>
          </cell>
          <cell r="C433">
            <v>705</v>
          </cell>
        </row>
        <row r="434">
          <cell r="A434">
            <v>4255</v>
          </cell>
          <cell r="B434">
            <v>101</v>
          </cell>
          <cell r="C434">
            <v>705</v>
          </cell>
        </row>
        <row r="435">
          <cell r="A435">
            <v>4256</v>
          </cell>
          <cell r="B435">
            <v>101</v>
          </cell>
          <cell r="C435">
            <v>705</v>
          </cell>
        </row>
        <row r="436">
          <cell r="A436">
            <v>4257</v>
          </cell>
          <cell r="B436">
            <v>101</v>
          </cell>
          <cell r="C436">
            <v>705</v>
          </cell>
        </row>
        <row r="437">
          <cell r="A437">
            <v>4258</v>
          </cell>
          <cell r="B437">
            <v>101</v>
          </cell>
          <cell r="C437">
            <v>705</v>
          </cell>
        </row>
        <row r="438">
          <cell r="A438">
            <v>4260</v>
          </cell>
          <cell r="B438">
            <v>101</v>
          </cell>
          <cell r="C438">
            <v>705</v>
          </cell>
        </row>
        <row r="439">
          <cell r="A439">
            <v>4261</v>
          </cell>
          <cell r="B439">
            <v>101</v>
          </cell>
          <cell r="C439">
            <v>705</v>
          </cell>
        </row>
        <row r="440">
          <cell r="A440">
            <v>4262</v>
          </cell>
          <cell r="B440">
            <v>101</v>
          </cell>
          <cell r="C440">
            <v>705</v>
          </cell>
        </row>
        <row r="441">
          <cell r="A441">
            <v>4263</v>
          </cell>
          <cell r="B441">
            <v>101</v>
          </cell>
          <cell r="C441">
            <v>705</v>
          </cell>
        </row>
        <row r="442">
          <cell r="A442">
            <v>4264</v>
          </cell>
          <cell r="B442">
            <v>101</v>
          </cell>
          <cell r="C442">
            <v>705</v>
          </cell>
        </row>
        <row r="443">
          <cell r="A443">
            <v>4266</v>
          </cell>
          <cell r="B443">
            <v>101</v>
          </cell>
          <cell r="C443">
            <v>705</v>
          </cell>
        </row>
        <row r="444">
          <cell r="A444">
            <v>4267</v>
          </cell>
          <cell r="B444">
            <v>101</v>
          </cell>
          <cell r="C444">
            <v>705</v>
          </cell>
        </row>
        <row r="445">
          <cell r="A445">
            <v>4268</v>
          </cell>
          <cell r="B445">
            <v>101</v>
          </cell>
          <cell r="C445">
            <v>705</v>
          </cell>
        </row>
        <row r="446">
          <cell r="A446">
            <v>4285</v>
          </cell>
          <cell r="C446">
            <v>703</v>
          </cell>
        </row>
        <row r="447">
          <cell r="A447">
            <v>4458</v>
          </cell>
          <cell r="B447">
            <v>101</v>
          </cell>
          <cell r="C447">
            <v>702</v>
          </cell>
        </row>
        <row r="448">
          <cell r="A448">
            <v>4460</v>
          </cell>
          <cell r="B448">
            <v>101</v>
          </cell>
          <cell r="C448">
            <v>702</v>
          </cell>
        </row>
        <row r="449">
          <cell r="A449">
            <v>4461</v>
          </cell>
          <cell r="B449">
            <v>101</v>
          </cell>
          <cell r="C449">
            <v>702</v>
          </cell>
        </row>
        <row r="450">
          <cell r="A450">
            <v>4462</v>
          </cell>
          <cell r="B450">
            <v>101</v>
          </cell>
          <cell r="C450">
            <v>702</v>
          </cell>
        </row>
        <row r="451">
          <cell r="A451">
            <v>4463</v>
          </cell>
          <cell r="B451">
            <v>101</v>
          </cell>
          <cell r="C451">
            <v>702</v>
          </cell>
        </row>
        <row r="452">
          <cell r="A452">
            <v>4464</v>
          </cell>
          <cell r="B452">
            <v>101</v>
          </cell>
          <cell r="C452">
            <v>702</v>
          </cell>
        </row>
        <row r="453">
          <cell r="A453">
            <v>4465</v>
          </cell>
          <cell r="B453">
            <v>101</v>
          </cell>
          <cell r="C453">
            <v>702</v>
          </cell>
        </row>
        <row r="454">
          <cell r="A454">
            <v>4466</v>
          </cell>
          <cell r="B454">
            <v>101</v>
          </cell>
          <cell r="C454">
            <v>702</v>
          </cell>
        </row>
        <row r="455">
          <cell r="A455">
            <v>4467</v>
          </cell>
          <cell r="B455">
            <v>101</v>
          </cell>
          <cell r="C455">
            <v>702</v>
          </cell>
        </row>
        <row r="456">
          <cell r="A456">
            <v>4470</v>
          </cell>
          <cell r="B456">
            <v>233</v>
          </cell>
          <cell r="C456">
            <v>550</v>
          </cell>
        </row>
        <row r="457">
          <cell r="A457">
            <v>4490</v>
          </cell>
          <cell r="B457">
            <v>296</v>
          </cell>
          <cell r="C457">
            <v>690</v>
          </cell>
        </row>
        <row r="458">
          <cell r="A458">
            <v>4497</v>
          </cell>
          <cell r="B458">
            <v>296</v>
          </cell>
          <cell r="C458">
            <v>690</v>
          </cell>
        </row>
        <row r="459">
          <cell r="A459">
            <v>4501</v>
          </cell>
          <cell r="B459">
            <v>502</v>
          </cell>
          <cell r="C459">
            <v>690</v>
          </cell>
        </row>
        <row r="460">
          <cell r="A460">
            <v>4502</v>
          </cell>
          <cell r="B460">
            <v>505</v>
          </cell>
          <cell r="C460">
            <v>690</v>
          </cell>
        </row>
        <row r="461">
          <cell r="A461">
            <v>4540</v>
          </cell>
          <cell r="B461">
            <v>101</v>
          </cell>
          <cell r="C461">
            <v>550</v>
          </cell>
        </row>
        <row r="462">
          <cell r="A462">
            <v>4541</v>
          </cell>
          <cell r="C462">
            <v>550</v>
          </cell>
        </row>
        <row r="463">
          <cell r="A463">
            <v>4543</v>
          </cell>
          <cell r="B463">
            <v>101</v>
          </cell>
          <cell r="C463">
            <v>406</v>
          </cell>
        </row>
        <row r="464">
          <cell r="A464">
            <v>4545</v>
          </cell>
          <cell r="B464">
            <v>101</v>
          </cell>
          <cell r="C464">
            <v>550</v>
          </cell>
        </row>
        <row r="465">
          <cell r="A465">
            <v>4546</v>
          </cell>
          <cell r="B465">
            <v>101</v>
          </cell>
          <cell r="C465">
            <v>550</v>
          </cell>
        </row>
        <row r="466">
          <cell r="A466">
            <v>4547</v>
          </cell>
          <cell r="B466">
            <v>101</v>
          </cell>
          <cell r="C466">
            <v>406</v>
          </cell>
        </row>
        <row r="467">
          <cell r="A467">
            <v>4550</v>
          </cell>
          <cell r="B467">
            <v>101</v>
          </cell>
          <cell r="C467">
            <v>550</v>
          </cell>
        </row>
        <row r="468">
          <cell r="A468">
            <v>4551</v>
          </cell>
          <cell r="B468">
            <v>101</v>
          </cell>
          <cell r="C468">
            <v>550</v>
          </cell>
        </row>
        <row r="469">
          <cell r="A469">
            <v>4552</v>
          </cell>
          <cell r="B469">
            <v>101</v>
          </cell>
          <cell r="C469">
            <v>550</v>
          </cell>
        </row>
        <row r="470">
          <cell r="A470">
            <v>4554</v>
          </cell>
          <cell r="B470">
            <v>101</v>
          </cell>
          <cell r="C470">
            <v>550</v>
          </cell>
        </row>
        <row r="471">
          <cell r="A471">
            <v>4556</v>
          </cell>
          <cell r="B471">
            <v>101</v>
          </cell>
          <cell r="C471">
            <v>550</v>
          </cell>
        </row>
        <row r="472">
          <cell r="A472">
            <v>4600</v>
          </cell>
          <cell r="B472">
            <v>101</v>
          </cell>
          <cell r="C472">
            <v>550</v>
          </cell>
        </row>
        <row r="473">
          <cell r="A473">
            <v>4604</v>
          </cell>
          <cell r="B473">
            <v>101</v>
          </cell>
          <cell r="C473">
            <v>704</v>
          </cell>
        </row>
        <row r="474">
          <cell r="A474">
            <v>4605</v>
          </cell>
          <cell r="B474">
            <v>101</v>
          </cell>
          <cell r="C474">
            <v>704</v>
          </cell>
        </row>
        <row r="475">
          <cell r="A475">
            <v>4660</v>
          </cell>
          <cell r="B475">
            <v>201</v>
          </cell>
          <cell r="C475">
            <v>800</v>
          </cell>
        </row>
        <row r="476">
          <cell r="A476">
            <v>4663</v>
          </cell>
          <cell r="B476">
            <v>201</v>
          </cell>
          <cell r="C476">
            <v>800</v>
          </cell>
        </row>
        <row r="477">
          <cell r="A477">
            <v>4664</v>
          </cell>
          <cell r="B477">
            <v>201</v>
          </cell>
          <cell r="C477">
            <v>800</v>
          </cell>
        </row>
        <row r="478">
          <cell r="A478">
            <v>4677</v>
          </cell>
          <cell r="B478">
            <v>101</v>
          </cell>
          <cell r="C478">
            <v>709</v>
          </cell>
        </row>
        <row r="479">
          <cell r="A479">
            <v>4678</v>
          </cell>
          <cell r="B479">
            <v>101</v>
          </cell>
          <cell r="C479">
            <v>709</v>
          </cell>
        </row>
        <row r="480">
          <cell r="A480">
            <v>4680</v>
          </cell>
          <cell r="B480">
            <v>210</v>
          </cell>
          <cell r="C480">
            <v>742</v>
          </cell>
        </row>
        <row r="481">
          <cell r="A481">
            <v>4681</v>
          </cell>
          <cell r="B481">
            <v>101</v>
          </cell>
          <cell r="C481">
            <v>740</v>
          </cell>
        </row>
        <row r="482">
          <cell r="A482">
            <v>4682</v>
          </cell>
          <cell r="B482">
            <v>210</v>
          </cell>
          <cell r="C482">
            <v>742</v>
          </cell>
        </row>
        <row r="483">
          <cell r="A483">
            <v>4683</v>
          </cell>
          <cell r="B483">
            <v>101</v>
          </cell>
          <cell r="C483">
            <v>740</v>
          </cell>
        </row>
        <row r="484">
          <cell r="A484">
            <v>4684</v>
          </cell>
          <cell r="B484">
            <v>210</v>
          </cell>
          <cell r="C484" t="str">
            <v>741</v>
          </cell>
        </row>
        <row r="485">
          <cell r="A485">
            <v>4685</v>
          </cell>
          <cell r="B485">
            <v>210</v>
          </cell>
          <cell r="C485">
            <v>742</v>
          </cell>
        </row>
        <row r="486">
          <cell r="A486">
            <v>4686</v>
          </cell>
          <cell r="B486">
            <v>210</v>
          </cell>
          <cell r="C486">
            <v>742</v>
          </cell>
        </row>
        <row r="487">
          <cell r="A487">
            <v>4687</v>
          </cell>
          <cell r="B487">
            <v>101</v>
          </cell>
          <cell r="C487">
            <v>658</v>
          </cell>
        </row>
        <row r="488">
          <cell r="A488">
            <v>4688</v>
          </cell>
          <cell r="B488">
            <v>101</v>
          </cell>
          <cell r="C488">
            <v>658</v>
          </cell>
        </row>
        <row r="489">
          <cell r="A489">
            <v>4691</v>
          </cell>
          <cell r="B489">
            <v>101</v>
          </cell>
          <cell r="C489">
            <v>658</v>
          </cell>
        </row>
        <row r="490">
          <cell r="A490">
            <v>4701</v>
          </cell>
          <cell r="B490">
            <v>201</v>
          </cell>
          <cell r="C490">
            <v>650</v>
          </cell>
        </row>
        <row r="491">
          <cell r="A491">
            <v>4702</v>
          </cell>
          <cell r="B491">
            <v>101</v>
          </cell>
          <cell r="C491">
            <v>655</v>
          </cell>
        </row>
        <row r="492">
          <cell r="A492">
            <v>4703</v>
          </cell>
          <cell r="B492">
            <v>101</v>
          </cell>
          <cell r="C492">
            <v>650</v>
          </cell>
        </row>
        <row r="493">
          <cell r="A493">
            <v>4705</v>
          </cell>
          <cell r="B493">
            <v>101</v>
          </cell>
          <cell r="C493" t="str">
            <v>651</v>
          </cell>
        </row>
        <row r="494">
          <cell r="A494">
            <v>4706</v>
          </cell>
          <cell r="B494">
            <v>201</v>
          </cell>
          <cell r="C494">
            <v>650</v>
          </cell>
        </row>
        <row r="495">
          <cell r="A495">
            <v>4707</v>
          </cell>
          <cell r="B495">
            <v>201</v>
          </cell>
          <cell r="C495">
            <v>650</v>
          </cell>
        </row>
        <row r="496">
          <cell r="A496">
            <v>4708</v>
          </cell>
          <cell r="B496">
            <v>101</v>
          </cell>
          <cell r="C496">
            <v>659</v>
          </cell>
        </row>
        <row r="497">
          <cell r="A497">
            <v>4709</v>
          </cell>
          <cell r="B497">
            <v>101</v>
          </cell>
          <cell r="C497">
            <v>655</v>
          </cell>
        </row>
        <row r="498">
          <cell r="A498">
            <v>4710</v>
          </cell>
          <cell r="B498">
            <v>101</v>
          </cell>
          <cell r="C498">
            <v>655</v>
          </cell>
        </row>
        <row r="499">
          <cell r="A499">
            <v>4711</v>
          </cell>
          <cell r="B499">
            <v>201</v>
          </cell>
          <cell r="C499" t="str">
            <v>810</v>
          </cell>
        </row>
        <row r="500">
          <cell r="A500">
            <v>4712</v>
          </cell>
          <cell r="B500">
            <v>201</v>
          </cell>
          <cell r="C500" t="str">
            <v>810</v>
          </cell>
        </row>
        <row r="501">
          <cell r="A501">
            <v>4713</v>
          </cell>
          <cell r="B501">
            <v>201</v>
          </cell>
          <cell r="C501" t="str">
            <v>651</v>
          </cell>
        </row>
        <row r="502">
          <cell r="A502">
            <v>4715</v>
          </cell>
          <cell r="B502">
            <v>201</v>
          </cell>
          <cell r="C502" t="str">
            <v>810</v>
          </cell>
        </row>
        <row r="503">
          <cell r="A503">
            <v>4716</v>
          </cell>
          <cell r="B503">
            <v>201</v>
          </cell>
          <cell r="C503" t="str">
            <v>810</v>
          </cell>
        </row>
        <row r="504">
          <cell r="A504">
            <v>4717</v>
          </cell>
          <cell r="B504">
            <v>201</v>
          </cell>
          <cell r="C504" t="str">
            <v>810</v>
          </cell>
        </row>
        <row r="505">
          <cell r="A505">
            <v>4721</v>
          </cell>
          <cell r="B505">
            <v>201</v>
          </cell>
          <cell r="C505" t="str">
            <v>651</v>
          </cell>
        </row>
        <row r="506">
          <cell r="A506">
            <v>4722</v>
          </cell>
          <cell r="B506">
            <v>101</v>
          </cell>
          <cell r="C506" t="str">
            <v>810</v>
          </cell>
        </row>
        <row r="507">
          <cell r="A507">
            <v>4727</v>
          </cell>
          <cell r="B507">
            <v>710</v>
          </cell>
          <cell r="C507">
            <v>657</v>
          </cell>
        </row>
        <row r="508">
          <cell r="A508">
            <v>4728</v>
          </cell>
          <cell r="B508">
            <v>101</v>
          </cell>
          <cell r="C508">
            <v>656</v>
          </cell>
        </row>
        <row r="509">
          <cell r="A509">
            <v>4729</v>
          </cell>
          <cell r="B509">
            <v>201</v>
          </cell>
          <cell r="C509">
            <v>656</v>
          </cell>
        </row>
        <row r="510">
          <cell r="A510">
            <v>4731</v>
          </cell>
          <cell r="B510">
            <v>201</v>
          </cell>
          <cell r="C510" t="str">
            <v>810</v>
          </cell>
        </row>
        <row r="511">
          <cell r="A511">
            <v>4732</v>
          </cell>
          <cell r="B511">
            <v>201</v>
          </cell>
          <cell r="C511" t="str">
            <v>810</v>
          </cell>
        </row>
        <row r="512">
          <cell r="A512">
            <v>4734</v>
          </cell>
          <cell r="B512">
            <v>101</v>
          </cell>
          <cell r="C512">
            <v>659</v>
          </cell>
        </row>
        <row r="513">
          <cell r="A513">
            <v>4735</v>
          </cell>
          <cell r="B513">
            <v>201</v>
          </cell>
          <cell r="C513" t="str">
            <v>810</v>
          </cell>
        </row>
        <row r="514">
          <cell r="A514">
            <v>4736</v>
          </cell>
          <cell r="B514">
            <v>101</v>
          </cell>
          <cell r="C514">
            <v>659</v>
          </cell>
        </row>
        <row r="515">
          <cell r="A515">
            <v>4737</v>
          </cell>
          <cell r="B515">
            <v>101</v>
          </cell>
          <cell r="C515">
            <v>659</v>
          </cell>
        </row>
        <row r="516">
          <cell r="A516">
            <v>4738</v>
          </cell>
          <cell r="B516">
            <v>101</v>
          </cell>
          <cell r="C516">
            <v>650</v>
          </cell>
        </row>
        <row r="517">
          <cell r="A517">
            <v>4740</v>
          </cell>
          <cell r="B517">
            <v>201</v>
          </cell>
          <cell r="C517" t="str">
            <v>810</v>
          </cell>
        </row>
        <row r="518">
          <cell r="A518">
            <v>4741</v>
          </cell>
          <cell r="B518">
            <v>201</v>
          </cell>
          <cell r="C518" t="str">
            <v>810</v>
          </cell>
        </row>
        <row r="519">
          <cell r="A519">
            <v>4742</v>
          </cell>
          <cell r="B519">
            <v>201</v>
          </cell>
          <cell r="C519" t="str">
            <v>810</v>
          </cell>
        </row>
        <row r="520">
          <cell r="A520">
            <v>4743</v>
          </cell>
          <cell r="B520">
            <v>201</v>
          </cell>
          <cell r="C520" t="str">
            <v>810</v>
          </cell>
        </row>
        <row r="521">
          <cell r="A521">
            <v>4744</v>
          </cell>
          <cell r="B521">
            <v>201</v>
          </cell>
          <cell r="C521" t="str">
            <v>810</v>
          </cell>
        </row>
        <row r="522">
          <cell r="A522">
            <v>4745</v>
          </cell>
          <cell r="B522">
            <v>201</v>
          </cell>
          <cell r="C522" t="str">
            <v>810</v>
          </cell>
        </row>
        <row r="523">
          <cell r="A523">
            <v>4746</v>
          </cell>
          <cell r="B523">
            <v>201</v>
          </cell>
          <cell r="C523" t="str">
            <v>810</v>
          </cell>
        </row>
        <row r="524">
          <cell r="A524">
            <v>4747</v>
          </cell>
          <cell r="B524">
            <v>201</v>
          </cell>
          <cell r="C524" t="str">
            <v>810</v>
          </cell>
        </row>
        <row r="525">
          <cell r="A525">
            <v>4770</v>
          </cell>
          <cell r="B525">
            <v>205</v>
          </cell>
          <cell r="C525">
            <v>902</v>
          </cell>
        </row>
        <row r="526">
          <cell r="A526">
            <v>4771</v>
          </cell>
          <cell r="B526">
            <v>235</v>
          </cell>
          <cell r="C526">
            <v>902</v>
          </cell>
        </row>
        <row r="527">
          <cell r="A527">
            <v>4862</v>
          </cell>
          <cell r="B527">
            <v>101</v>
          </cell>
          <cell r="C527">
            <v>407</v>
          </cell>
        </row>
        <row r="528">
          <cell r="A528">
            <v>4865</v>
          </cell>
          <cell r="B528">
            <v>101</v>
          </cell>
          <cell r="C528">
            <v>744</v>
          </cell>
        </row>
        <row r="529">
          <cell r="A529">
            <v>4867</v>
          </cell>
          <cell r="B529">
            <v>101</v>
          </cell>
          <cell r="C529">
            <v>102</v>
          </cell>
        </row>
        <row r="530">
          <cell r="A530">
            <v>4868</v>
          </cell>
          <cell r="B530">
            <v>101</v>
          </cell>
          <cell r="C530" t="str">
            <v>011</v>
          </cell>
        </row>
        <row r="531">
          <cell r="A531">
            <v>4869</v>
          </cell>
          <cell r="B531">
            <v>101</v>
          </cell>
          <cell r="C531" t="str">
            <v>011</v>
          </cell>
        </row>
        <row r="532">
          <cell r="A532">
            <v>4875</v>
          </cell>
          <cell r="B532">
            <v>101</v>
          </cell>
          <cell r="C532" t="str">
            <v>011</v>
          </cell>
        </row>
        <row r="533">
          <cell r="A533">
            <v>4881</v>
          </cell>
          <cell r="B533">
            <v>201</v>
          </cell>
          <cell r="C533">
            <v>930</v>
          </cell>
        </row>
        <row r="534">
          <cell r="A534">
            <v>4883</v>
          </cell>
          <cell r="B534">
            <v>101</v>
          </cell>
          <cell r="C534">
            <v>930</v>
          </cell>
        </row>
        <row r="535">
          <cell r="A535">
            <v>4888</v>
          </cell>
          <cell r="B535">
            <v>101</v>
          </cell>
          <cell r="C535">
            <v>930</v>
          </cell>
        </row>
        <row r="536">
          <cell r="A536">
            <v>4889</v>
          </cell>
          <cell r="B536">
            <v>101</v>
          </cell>
          <cell r="C536">
            <v>930</v>
          </cell>
        </row>
        <row r="537">
          <cell r="A537">
            <v>4892</v>
          </cell>
          <cell r="B537">
            <v>101</v>
          </cell>
          <cell r="C537">
            <v>930</v>
          </cell>
        </row>
        <row r="538">
          <cell r="A538">
            <v>4895</v>
          </cell>
          <cell r="B538">
            <v>287</v>
          </cell>
          <cell r="C538" t="str">
            <v>931</v>
          </cell>
        </row>
        <row r="539">
          <cell r="A539">
            <v>5030</v>
          </cell>
          <cell r="B539">
            <v>101</v>
          </cell>
          <cell r="C539">
            <v>334</v>
          </cell>
        </row>
        <row r="540">
          <cell r="A540">
            <v>6001</v>
          </cell>
          <cell r="B540">
            <v>201</v>
          </cell>
          <cell r="C540">
            <v>800</v>
          </cell>
        </row>
        <row r="541">
          <cell r="A541">
            <v>6008</v>
          </cell>
          <cell r="B541">
            <v>101</v>
          </cell>
          <cell r="C541">
            <v>650</v>
          </cell>
        </row>
        <row r="542">
          <cell r="A542">
            <v>6010</v>
          </cell>
          <cell r="B542">
            <v>201</v>
          </cell>
          <cell r="C542">
            <v>800</v>
          </cell>
        </row>
        <row r="543">
          <cell r="A543">
            <v>6011</v>
          </cell>
          <cell r="B543">
            <v>101</v>
          </cell>
          <cell r="C543">
            <v>650</v>
          </cell>
        </row>
        <row r="544">
          <cell r="A544">
            <v>6014</v>
          </cell>
          <cell r="B544">
            <v>201</v>
          </cell>
          <cell r="C544" t="str">
            <v>810</v>
          </cell>
        </row>
        <row r="545">
          <cell r="A545">
            <v>6017</v>
          </cell>
          <cell r="B545">
            <v>201</v>
          </cell>
          <cell r="C545" t="str">
            <v>810</v>
          </cell>
        </row>
        <row r="546">
          <cell r="A546">
            <v>6018</v>
          </cell>
          <cell r="B546">
            <v>101</v>
          </cell>
          <cell r="C546">
            <v>650</v>
          </cell>
        </row>
        <row r="547">
          <cell r="A547">
            <v>6019</v>
          </cell>
          <cell r="B547">
            <v>201</v>
          </cell>
          <cell r="C547">
            <v>800</v>
          </cell>
        </row>
        <row r="548">
          <cell r="A548">
            <v>6020</v>
          </cell>
          <cell r="B548">
            <v>210</v>
          </cell>
          <cell r="C548">
            <v>742</v>
          </cell>
        </row>
        <row r="549">
          <cell r="A549">
            <v>6021</v>
          </cell>
          <cell r="B549">
            <v>210</v>
          </cell>
          <cell r="C549">
            <v>742</v>
          </cell>
        </row>
        <row r="550">
          <cell r="A550">
            <v>6022</v>
          </cell>
          <cell r="B550">
            <v>210</v>
          </cell>
          <cell r="C550">
            <v>742</v>
          </cell>
        </row>
        <row r="551">
          <cell r="A551">
            <v>6023</v>
          </cell>
          <cell r="B551">
            <v>210</v>
          </cell>
          <cell r="C551">
            <v>742</v>
          </cell>
        </row>
        <row r="552">
          <cell r="A552">
            <v>6024</v>
          </cell>
          <cell r="B552">
            <v>210</v>
          </cell>
          <cell r="C552">
            <v>742</v>
          </cell>
        </row>
        <row r="553">
          <cell r="A553">
            <v>6025</v>
          </cell>
          <cell r="B553">
            <v>210</v>
          </cell>
          <cell r="C553">
            <v>742</v>
          </cell>
        </row>
        <row r="554">
          <cell r="A554">
            <v>6028</v>
          </cell>
          <cell r="B554">
            <v>609</v>
          </cell>
          <cell r="C554">
            <v>407</v>
          </cell>
        </row>
        <row r="555">
          <cell r="A555">
            <v>6031</v>
          </cell>
          <cell r="B555">
            <v>101</v>
          </cell>
          <cell r="C555">
            <v>407</v>
          </cell>
        </row>
        <row r="556">
          <cell r="A556">
            <v>6035</v>
          </cell>
          <cell r="B556">
            <v>602</v>
          </cell>
          <cell r="C556">
            <v>908</v>
          </cell>
        </row>
        <row r="557">
          <cell r="A557">
            <v>6040</v>
          </cell>
          <cell r="B557">
            <v>101</v>
          </cell>
          <cell r="C557">
            <v>752</v>
          </cell>
        </row>
        <row r="558">
          <cell r="A558">
            <v>6070</v>
          </cell>
          <cell r="B558">
            <v>101</v>
          </cell>
          <cell r="C558" t="str">
            <v>050</v>
          </cell>
        </row>
        <row r="559">
          <cell r="A559">
            <v>6072</v>
          </cell>
          <cell r="B559">
            <v>745</v>
          </cell>
          <cell r="C559" t="str">
            <v>050</v>
          </cell>
        </row>
        <row r="560">
          <cell r="A560">
            <v>6074</v>
          </cell>
          <cell r="B560">
            <v>395</v>
          </cell>
          <cell r="C560" t="str">
            <v>050</v>
          </cell>
        </row>
        <row r="561">
          <cell r="A561">
            <v>6075</v>
          </cell>
          <cell r="B561">
            <v>658</v>
          </cell>
          <cell r="C561" t="str">
            <v>050</v>
          </cell>
        </row>
        <row r="562">
          <cell r="A562">
            <v>6076</v>
          </cell>
          <cell r="B562">
            <v>657</v>
          </cell>
          <cell r="C562" t="str">
            <v>050</v>
          </cell>
        </row>
        <row r="563">
          <cell r="A563">
            <v>6077</v>
          </cell>
          <cell r="B563">
            <v>395</v>
          </cell>
          <cell r="C563" t="str">
            <v>050</v>
          </cell>
        </row>
        <row r="564">
          <cell r="A564">
            <v>6080</v>
          </cell>
          <cell r="B564">
            <v>101</v>
          </cell>
          <cell r="C564" t="str">
            <v>050</v>
          </cell>
        </row>
        <row r="565">
          <cell r="A565">
            <v>6082</v>
          </cell>
          <cell r="B565">
            <v>290</v>
          </cell>
          <cell r="C565" t="str">
            <v>050</v>
          </cell>
        </row>
        <row r="566">
          <cell r="A566">
            <v>6090</v>
          </cell>
          <cell r="B566">
            <v>660</v>
          </cell>
          <cell r="C566">
            <v>440</v>
          </cell>
        </row>
        <row r="567">
          <cell r="A567">
            <v>6100</v>
          </cell>
          <cell r="B567">
            <v>718</v>
          </cell>
          <cell r="C567" t="str">
            <v>083</v>
          </cell>
        </row>
        <row r="568">
          <cell r="A568">
            <v>6101</v>
          </cell>
          <cell r="B568">
            <v>718</v>
          </cell>
          <cell r="C568" t="str">
            <v>083</v>
          </cell>
        </row>
        <row r="569">
          <cell r="A569">
            <v>6102</v>
          </cell>
          <cell r="B569">
            <v>718</v>
          </cell>
          <cell r="C569" t="str">
            <v>083</v>
          </cell>
        </row>
        <row r="570">
          <cell r="A570">
            <v>6122</v>
          </cell>
          <cell r="B570">
            <v>101</v>
          </cell>
          <cell r="C570" t="str">
            <v>080</v>
          </cell>
        </row>
        <row r="571">
          <cell r="A571">
            <v>6131</v>
          </cell>
          <cell r="B571">
            <v>101</v>
          </cell>
          <cell r="C571">
            <v>470</v>
          </cell>
        </row>
        <row r="572">
          <cell r="A572">
            <v>6141</v>
          </cell>
          <cell r="B572">
            <v>505</v>
          </cell>
          <cell r="C572">
            <v>690</v>
          </cell>
        </row>
        <row r="573">
          <cell r="A573">
            <v>6142</v>
          </cell>
          <cell r="B573">
            <v>505</v>
          </cell>
          <cell r="C573">
            <v>690</v>
          </cell>
        </row>
        <row r="574">
          <cell r="A574">
            <v>6143</v>
          </cell>
          <cell r="B574">
            <v>505</v>
          </cell>
          <cell r="C574">
            <v>690</v>
          </cell>
        </row>
        <row r="575">
          <cell r="A575">
            <v>6144</v>
          </cell>
          <cell r="B575">
            <v>505</v>
          </cell>
          <cell r="C575">
            <v>690</v>
          </cell>
        </row>
        <row r="576">
          <cell r="A576">
            <v>6145</v>
          </cell>
          <cell r="B576">
            <v>505</v>
          </cell>
          <cell r="C576">
            <v>690</v>
          </cell>
        </row>
        <row r="577">
          <cell r="A577">
            <v>6146</v>
          </cell>
          <cell r="B577">
            <v>505</v>
          </cell>
          <cell r="C577">
            <v>690</v>
          </cell>
        </row>
        <row r="578">
          <cell r="A578">
            <v>6147</v>
          </cell>
          <cell r="B578">
            <v>502</v>
          </cell>
          <cell r="C578">
            <v>690</v>
          </cell>
        </row>
        <row r="579">
          <cell r="A579">
            <v>6148</v>
          </cell>
          <cell r="B579">
            <v>502</v>
          </cell>
          <cell r="C579">
            <v>690</v>
          </cell>
        </row>
        <row r="580">
          <cell r="A580">
            <v>6149</v>
          </cell>
          <cell r="B580">
            <v>505</v>
          </cell>
          <cell r="C580">
            <v>690</v>
          </cell>
        </row>
        <row r="581">
          <cell r="A581">
            <v>6150</v>
          </cell>
          <cell r="B581">
            <v>101</v>
          </cell>
          <cell r="C581" t="str">
            <v>054</v>
          </cell>
        </row>
        <row r="582">
          <cell r="A582">
            <v>6151</v>
          </cell>
          <cell r="B582">
            <v>101</v>
          </cell>
          <cell r="C582" t="str">
            <v>054</v>
          </cell>
        </row>
        <row r="583">
          <cell r="A583">
            <v>6201</v>
          </cell>
          <cell r="B583">
            <v>101</v>
          </cell>
          <cell r="C583">
            <v>500</v>
          </cell>
        </row>
        <row r="584">
          <cell r="A584">
            <v>6215</v>
          </cell>
          <cell r="B584">
            <v>717</v>
          </cell>
          <cell r="C584" t="str">
            <v>070</v>
          </cell>
        </row>
        <row r="585">
          <cell r="A585">
            <v>6220</v>
          </cell>
          <cell r="B585">
            <v>618</v>
          </cell>
          <cell r="C585" t="str">
            <v>810</v>
          </cell>
        </row>
        <row r="586">
          <cell r="A586">
            <v>6224</v>
          </cell>
          <cell r="B586">
            <v>201</v>
          </cell>
          <cell r="C586" t="str">
            <v>651</v>
          </cell>
        </row>
        <row r="587">
          <cell r="A587">
            <v>6241</v>
          </cell>
          <cell r="B587">
            <v>615</v>
          </cell>
          <cell r="C587">
            <v>752</v>
          </cell>
        </row>
        <row r="588">
          <cell r="A588">
            <v>9030</v>
          </cell>
          <cell r="B588">
            <v>101</v>
          </cell>
          <cell r="C588" t="str">
            <v>030</v>
          </cell>
        </row>
        <row r="589">
          <cell r="A589">
            <v>9040</v>
          </cell>
          <cell r="B589">
            <v>101</v>
          </cell>
          <cell r="C589" t="str">
            <v>040</v>
          </cell>
        </row>
        <row r="590">
          <cell r="A590">
            <v>9050</v>
          </cell>
          <cell r="B590">
            <v>101</v>
          </cell>
          <cell r="C590" t="str">
            <v>050</v>
          </cell>
        </row>
        <row r="591">
          <cell r="A591">
            <v>9081</v>
          </cell>
          <cell r="B591">
            <v>101</v>
          </cell>
          <cell r="C591">
            <v>801</v>
          </cell>
        </row>
        <row r="592">
          <cell r="A592">
            <v>9130</v>
          </cell>
          <cell r="B592">
            <v>101</v>
          </cell>
          <cell r="C592">
            <v>130</v>
          </cell>
        </row>
        <row r="593">
          <cell r="A593">
            <v>9600</v>
          </cell>
          <cell r="B593">
            <v>101</v>
          </cell>
          <cell r="C593">
            <v>600</v>
          </cell>
        </row>
        <row r="594">
          <cell r="A594">
            <v>9651</v>
          </cell>
          <cell r="B594">
            <v>201</v>
          </cell>
          <cell r="C594" t="str">
            <v>651</v>
          </cell>
        </row>
        <row r="595">
          <cell r="A595">
            <v>9707</v>
          </cell>
          <cell r="B595">
            <v>101</v>
          </cell>
          <cell r="C595">
            <v>707</v>
          </cell>
        </row>
        <row r="596">
          <cell r="A596">
            <v>9741</v>
          </cell>
          <cell r="B596">
            <v>101</v>
          </cell>
          <cell r="C596">
            <v>7401</v>
          </cell>
        </row>
        <row r="597">
          <cell r="A597">
            <v>9748</v>
          </cell>
          <cell r="B597">
            <v>101</v>
          </cell>
          <cell r="C597">
            <v>748</v>
          </cell>
        </row>
        <row r="598">
          <cell r="A598">
            <v>9749</v>
          </cell>
          <cell r="B598">
            <v>101</v>
          </cell>
          <cell r="C598">
            <v>749</v>
          </cell>
        </row>
        <row r="599">
          <cell r="A599">
            <v>9998</v>
          </cell>
          <cell r="B599">
            <v>201</v>
          </cell>
          <cell r="C599">
            <v>800</v>
          </cell>
        </row>
        <row r="600">
          <cell r="A600">
            <v>9999</v>
          </cell>
          <cell r="B600">
            <v>205</v>
          </cell>
          <cell r="C600" t="str">
            <v>060</v>
          </cell>
        </row>
      </sheetData>
      <sheetData sheetId="2">
        <row r="6">
          <cell r="A6">
            <v>2501</v>
          </cell>
          <cell r="B6" t="str">
            <v>APPROPRIATION CONTROL</v>
          </cell>
          <cell r="C6" t="str">
            <v>General Fund</v>
          </cell>
        </row>
        <row r="7">
          <cell r="A7">
            <v>2502</v>
          </cell>
          <cell r="B7" t="str">
            <v>APPROPRIATION CONTROL</v>
          </cell>
          <cell r="C7" t="str">
            <v>Inter-Agency Transfer</v>
          </cell>
        </row>
        <row r="8">
          <cell r="A8">
            <v>2504</v>
          </cell>
          <cell r="B8" t="str">
            <v>PRIOR YEAR HIGHWAY AUTHORIZATION</v>
          </cell>
          <cell r="C8" t="str">
            <v>Highway Fund</v>
          </cell>
        </row>
        <row r="9">
          <cell r="A9">
            <v>2505</v>
          </cell>
          <cell r="B9" t="str">
            <v>ALLOCATION FROM FUND</v>
          </cell>
          <cell r="C9" t="str">
            <v>Other Funds</v>
          </cell>
        </row>
        <row r="10">
          <cell r="A10">
            <v>2507</v>
          </cell>
          <cell r="B10" t="str">
            <v>HIGHWAY FUND AUTHORIZATION</v>
          </cell>
          <cell r="C10" t="str">
            <v>Highway Fund</v>
          </cell>
        </row>
        <row r="11">
          <cell r="A11">
            <v>2508</v>
          </cell>
          <cell r="B11" t="str">
            <v>REVERSIONS FROM PRIOR ALLOCATION</v>
          </cell>
          <cell r="C11" t="str">
            <v>IF</v>
          </cell>
        </row>
        <row r="12">
          <cell r="A12">
            <v>2509</v>
          </cell>
          <cell r="B12" t="str">
            <v>CORR TO PRIOR YEAR GEN FUND APPROP</v>
          </cell>
          <cell r="C12" t="str">
            <v>Other Funds</v>
          </cell>
        </row>
        <row r="13">
          <cell r="A13">
            <v>2510</v>
          </cell>
          <cell r="B13" t="str">
            <v>REVERSIONS</v>
          </cell>
          <cell r="C13" t="str">
            <v>Reversion</v>
          </cell>
        </row>
        <row r="14">
          <cell r="A14">
            <v>2511</v>
          </cell>
          <cell r="B14" t="str">
            <v>BALANCE FORWARD FROM PREVIOUS YEAR</v>
          </cell>
          <cell r="C14" t="str">
            <v>Balance Forward</v>
          </cell>
        </row>
        <row r="15">
          <cell r="A15">
            <v>2512</v>
          </cell>
          <cell r="B15" t="str">
            <v>BALANCE FORWARD TO NEW YEAR</v>
          </cell>
          <cell r="C15" t="str">
            <v>Balance Forward</v>
          </cell>
        </row>
        <row r="16">
          <cell r="A16">
            <v>2513</v>
          </cell>
          <cell r="B16" t="str">
            <v>BALANCE FORWARD TO NEW YEAR NEW B/A</v>
          </cell>
          <cell r="C16" t="str">
            <v>Balance Forward</v>
          </cell>
        </row>
        <row r="17">
          <cell r="A17">
            <v>2514</v>
          </cell>
          <cell r="B17" t="str">
            <v>BALANCE FORWARD TO NEW YR NEW FUND &amp; B/A</v>
          </cell>
          <cell r="C17" t="str">
            <v>Balance Forward</v>
          </cell>
        </row>
        <row r="18">
          <cell r="A18">
            <v>2515</v>
          </cell>
          <cell r="B18" t="str">
            <v>ADVANCES FROM GENERAL FUND</v>
          </cell>
          <cell r="C18" t="str">
            <v>General Fund</v>
          </cell>
        </row>
        <row r="19">
          <cell r="A19">
            <v>2516</v>
          </cell>
          <cell r="B19" t="str">
            <v>BUDGETARY TRANSFERS</v>
          </cell>
          <cell r="C19" t="str">
            <v>Inter-Agency Transfer</v>
          </cell>
        </row>
        <row r="20">
          <cell r="A20">
            <v>2517</v>
          </cell>
          <cell r="B20" t="str">
            <v>RETURN GENERAL FUND ADVANCE</v>
          </cell>
          <cell r="C20" t="str">
            <v>General Fund</v>
          </cell>
        </row>
        <row r="21">
          <cell r="A21">
            <v>2518</v>
          </cell>
          <cell r="B21" t="str">
            <v>HIGHWAY FUND REVERSION</v>
          </cell>
          <cell r="C21" t="str">
            <v>Highway Fund</v>
          </cell>
        </row>
        <row r="22">
          <cell r="A22">
            <v>2519</v>
          </cell>
          <cell r="B22" t="str">
            <v>REVERSIONS - INDUSTRIAL RELATIONS</v>
          </cell>
          <cell r="C22" t="str">
            <v>Other Funds</v>
          </cell>
        </row>
        <row r="23">
          <cell r="A23">
            <v>2520</v>
          </cell>
          <cell r="B23" t="str">
            <v>FEDERAL FUNDS FROM PREVIOUS YEAR</v>
          </cell>
          <cell r="C23" t="str">
            <v>Balance Forward</v>
          </cell>
        </row>
        <row r="24">
          <cell r="A24">
            <v>2521</v>
          </cell>
          <cell r="B24" t="str">
            <v>FEDERAL FUNDS TO NEW YEAR</v>
          </cell>
          <cell r="C24" t="str">
            <v>Balance Forward</v>
          </cell>
        </row>
        <row r="25">
          <cell r="A25">
            <v>2522</v>
          </cell>
          <cell r="B25" t="str">
            <v>SUPPLEMENTAL APPROPRIATIONS</v>
          </cell>
          <cell r="C25" t="str">
            <v>General Fund</v>
          </cell>
        </row>
        <row r="26">
          <cell r="A26">
            <v>2523</v>
          </cell>
          <cell r="B26" t="str">
            <v>FEDERAL FUNDS TO NEW YEAR NEW B/A</v>
          </cell>
          <cell r="C26" t="str">
            <v>Balance Forward</v>
          </cell>
        </row>
        <row r="27">
          <cell r="A27">
            <v>2525</v>
          </cell>
          <cell r="B27" t="str">
            <v>HIGHWAY FUND SUPPLEMENTAL</v>
          </cell>
          <cell r="C27" t="str">
            <v>Highway Fund</v>
          </cell>
        </row>
        <row r="28">
          <cell r="A28">
            <v>2526</v>
          </cell>
          <cell r="B28" t="str">
            <v>IFC REVERSION</v>
          </cell>
          <cell r="C28" t="str">
            <v>IF</v>
          </cell>
        </row>
        <row r="29">
          <cell r="A29">
            <v>2527</v>
          </cell>
          <cell r="B29" t="str">
            <v>IFC REVERSION - WEATHER MOD</v>
          </cell>
          <cell r="C29" t="str">
            <v>IF</v>
          </cell>
        </row>
        <row r="30">
          <cell r="A30">
            <v>2528</v>
          </cell>
          <cell r="B30" t="str">
            <v>REVERSION TO INDIGENT ACCIDENT ACCT</v>
          </cell>
          <cell r="C30" t="str">
            <v>Inter-Agency Transfer</v>
          </cell>
        </row>
        <row r="31">
          <cell r="A31">
            <v>2534</v>
          </cell>
          <cell r="B31" t="str">
            <v>ADJUST TO RECONCILE BUDGET TO FUND</v>
          </cell>
          <cell r="C31" t="str">
            <v>Balance Forward</v>
          </cell>
        </row>
        <row r="32">
          <cell r="A32">
            <v>2537</v>
          </cell>
          <cell r="B32" t="str">
            <v>CORRECTION TO PRIOR YEAR REVERSION</v>
          </cell>
          <cell r="C32" t="str">
            <v>Other Funds</v>
          </cell>
        </row>
        <row r="33">
          <cell r="A33">
            <v>2538</v>
          </cell>
          <cell r="B33" t="str">
            <v>CARRY FORWARD ADJUSTMENT FOR PRIOR YR</v>
          </cell>
          <cell r="C33" t="str">
            <v>Balance Forward</v>
          </cell>
        </row>
        <row r="34">
          <cell r="A34">
            <v>2540</v>
          </cell>
          <cell r="B34" t="str">
            <v>Shortfall</v>
          </cell>
          <cell r="C34" t="str">
            <v>Other Funds</v>
          </cell>
        </row>
        <row r="35">
          <cell r="A35">
            <v>2550</v>
          </cell>
          <cell r="B35" t="str">
            <v>FUND BALANCE</v>
          </cell>
          <cell r="C35" t="str">
            <v>Other Funds</v>
          </cell>
        </row>
        <row r="36">
          <cell r="A36">
            <v>2572</v>
          </cell>
          <cell r="B36" t="str">
            <v>SALARY ADJUSTMENT - CLASSIFIED</v>
          </cell>
          <cell r="C36" t="str">
            <v>General Fund</v>
          </cell>
        </row>
        <row r="37">
          <cell r="A37">
            <v>2573</v>
          </cell>
          <cell r="B37" t="str">
            <v>SALARY ADJUSTMENT - UNCLASSIFIED</v>
          </cell>
          <cell r="C37" t="str">
            <v>General Fund</v>
          </cell>
        </row>
        <row r="38">
          <cell r="A38">
            <v>2574</v>
          </cell>
          <cell r="B38" t="str">
            <v>SALARY ADJUSTMENT - GENERAL FUND</v>
          </cell>
          <cell r="C38" t="str">
            <v>General Fund</v>
          </cell>
        </row>
        <row r="39">
          <cell r="A39">
            <v>2578</v>
          </cell>
          <cell r="B39" t="str">
            <v>SALARY ADJUSTMENT - HIGHWAY FUND</v>
          </cell>
          <cell r="C39" t="str">
            <v>Highway Fund</v>
          </cell>
        </row>
        <row r="40">
          <cell r="A40">
            <v>2580</v>
          </cell>
          <cell r="B40" t="str">
            <v>FEDERAL FUNDS FROM PRIOR YEAR</v>
          </cell>
          <cell r="C40" t="str">
            <v>Balance Forward</v>
          </cell>
        </row>
        <row r="41">
          <cell r="A41">
            <v>2581</v>
          </cell>
          <cell r="B41" t="str">
            <v>FEDERAL FUNDS FROM PRIOR YEAR</v>
          </cell>
          <cell r="C41" t="str">
            <v>Balance Forward</v>
          </cell>
        </row>
        <row r="42">
          <cell r="A42">
            <v>2582</v>
          </cell>
          <cell r="B42" t="str">
            <v>FEDERAL FUNDS FROM PRIOR YEAR</v>
          </cell>
          <cell r="C42" t="str">
            <v>Balance Forward</v>
          </cell>
        </row>
        <row r="43">
          <cell r="A43">
            <v>2583</v>
          </cell>
          <cell r="B43" t="str">
            <v>FEDERAL FUNDS FROM PRIOR YEAR</v>
          </cell>
          <cell r="C43" t="str">
            <v>Balance Forward</v>
          </cell>
        </row>
        <row r="44">
          <cell r="A44">
            <v>2584</v>
          </cell>
          <cell r="B44" t="str">
            <v>FEDERAL FUNDS FROM PRIOR YEAR</v>
          </cell>
          <cell r="C44" t="str">
            <v>Balance Forward</v>
          </cell>
        </row>
        <row r="45">
          <cell r="A45">
            <v>2585</v>
          </cell>
          <cell r="B45" t="str">
            <v>FEDERAL FUNDS FROM PRIOR YEAR</v>
          </cell>
          <cell r="C45" t="str">
            <v>Balance Forward</v>
          </cell>
        </row>
        <row r="46">
          <cell r="A46">
            <v>2586</v>
          </cell>
          <cell r="B46" t="str">
            <v>FEDERAL FUNDS FROM PRIOR YEAR</v>
          </cell>
          <cell r="C46" t="str">
            <v>Balance Forward</v>
          </cell>
        </row>
        <row r="47">
          <cell r="A47">
            <v>2587</v>
          </cell>
          <cell r="B47" t="str">
            <v>FEDERAL FUNDS FROM PRIOR YEAR</v>
          </cell>
          <cell r="C47" t="str">
            <v>Balance Forward</v>
          </cell>
        </row>
        <row r="48">
          <cell r="A48">
            <v>2588</v>
          </cell>
          <cell r="B48" t="str">
            <v>FEDERAL FUNDS FROM PRIOR YEAR</v>
          </cell>
          <cell r="C48" t="str">
            <v>Balance Forward</v>
          </cell>
        </row>
        <row r="49">
          <cell r="A49">
            <v>2589</v>
          </cell>
          <cell r="B49" t="str">
            <v>FEDERAL FUNDS FROM PRIOR YEAR</v>
          </cell>
          <cell r="C49" t="str">
            <v>Balance Forward</v>
          </cell>
        </row>
        <row r="50">
          <cell r="A50">
            <v>3056</v>
          </cell>
          <cell r="B50" t="str">
            <v>PERSONAL PROPERTY TAXES - B/A 1082 ONLY</v>
          </cell>
          <cell r="C50" t="str">
            <v>Other Funds</v>
          </cell>
        </row>
        <row r="51">
          <cell r="A51">
            <v>3057</v>
          </cell>
          <cell r="B51" t="str">
            <v>TRANSIENT LODGING TAX</v>
          </cell>
          <cell r="C51" t="str">
            <v>Other Funds</v>
          </cell>
        </row>
        <row r="52">
          <cell r="A52">
            <v>3100</v>
          </cell>
          <cell r="B52" t="str">
            <v>CREDIT UNION FEES</v>
          </cell>
          <cell r="C52" t="str">
            <v>Other Funds</v>
          </cell>
        </row>
        <row r="53">
          <cell r="A53">
            <v>3107</v>
          </cell>
          <cell r="B53" t="str">
            <v>MISC LICENSES, FEES, PERMITS</v>
          </cell>
          <cell r="C53" t="str">
            <v>Other Funds</v>
          </cell>
        </row>
        <row r="54">
          <cell r="A54">
            <v>3110</v>
          </cell>
          <cell r="B54" t="str">
            <v>BANKING LICENSES</v>
          </cell>
          <cell r="C54" t="str">
            <v>Other Funds</v>
          </cell>
        </row>
        <row r="55">
          <cell r="A55">
            <v>3114</v>
          </cell>
          <cell r="B55" t="str">
            <v>CHECK CASHING/DEF DEPOSIT REG FEE</v>
          </cell>
          <cell r="C55" t="str">
            <v>Other Funds</v>
          </cell>
        </row>
        <row r="56">
          <cell r="A56">
            <v>3115</v>
          </cell>
          <cell r="B56" t="str">
            <v>TRUST COMPANY LICENSES</v>
          </cell>
          <cell r="C56" t="str">
            <v>Other Funds</v>
          </cell>
        </row>
        <row r="57">
          <cell r="A57">
            <v>3116</v>
          </cell>
          <cell r="B57" t="str">
            <v>COLLECTION AGENCY LICENSES/FEES</v>
          </cell>
          <cell r="C57" t="str">
            <v>Other Funds</v>
          </cell>
        </row>
        <row r="58">
          <cell r="A58">
            <v>3135</v>
          </cell>
          <cell r="B58" t="str">
            <v>DEVELOPMENT CORP LICENSES</v>
          </cell>
          <cell r="C58" t="str">
            <v>Other Funds</v>
          </cell>
        </row>
        <row r="59">
          <cell r="A59">
            <v>3142</v>
          </cell>
          <cell r="B59" t="str">
            <v>SAVINGS AND LOAN FEES</v>
          </cell>
          <cell r="C59" t="str">
            <v>Other Funds</v>
          </cell>
        </row>
        <row r="60">
          <cell r="A60">
            <v>3143</v>
          </cell>
          <cell r="B60" t="str">
            <v>ESCROW AGENT FEES</v>
          </cell>
          <cell r="C60" t="str">
            <v>Other Funds</v>
          </cell>
        </row>
        <row r="61">
          <cell r="A61">
            <v>3163</v>
          </cell>
          <cell r="B61" t="str">
            <v>MORTGAGE CO LICENSE/EXAM FEES</v>
          </cell>
          <cell r="C61" t="str">
            <v>Other Funds</v>
          </cell>
        </row>
        <row r="62">
          <cell r="A62">
            <v>3164</v>
          </cell>
          <cell r="B62" t="str">
            <v>DEBT ADJUSTERS LICENSE/EXAM FEES</v>
          </cell>
          <cell r="C62" t="str">
            <v>Other Funds</v>
          </cell>
        </row>
        <row r="63">
          <cell r="A63">
            <v>3172</v>
          </cell>
          <cell r="B63" t="str">
            <v>PRIVATE SCHOOL LICENSES</v>
          </cell>
          <cell r="C63" t="str">
            <v>Other Funds</v>
          </cell>
        </row>
        <row r="64">
          <cell r="A64">
            <v>3174</v>
          </cell>
          <cell r="B64" t="str">
            <v>SMALL LOAN CO LICENSES/FEES</v>
          </cell>
          <cell r="C64" t="str">
            <v>Other Funds</v>
          </cell>
        </row>
        <row r="65">
          <cell r="A65">
            <v>3175</v>
          </cell>
          <cell r="B65" t="str">
            <v>MONEY ORDER CO LICENSES/FEES</v>
          </cell>
          <cell r="C65" t="str">
            <v>Other Funds</v>
          </cell>
        </row>
        <row r="66">
          <cell r="A66">
            <v>3177</v>
          </cell>
          <cell r="B66" t="str">
            <v>THRIFT CO APPLICTN/LICENSE FEES</v>
          </cell>
          <cell r="C66" t="str">
            <v>Other Funds</v>
          </cell>
        </row>
        <row r="67">
          <cell r="A67">
            <v>3179</v>
          </cell>
          <cell r="B67" t="str">
            <v>FINANCIAL INSTITUTION FEES</v>
          </cell>
          <cell r="C67" t="str">
            <v>Other Funds</v>
          </cell>
        </row>
        <row r="68">
          <cell r="A68">
            <v>3222</v>
          </cell>
          <cell r="B68" t="str">
            <v>EXCESS PROPERTY SALES</v>
          </cell>
          <cell r="C68" t="str">
            <v>Other Funds</v>
          </cell>
        </row>
        <row r="69">
          <cell r="A69">
            <v>3271</v>
          </cell>
          <cell r="B69" t="str">
            <v>MISC FINES/FORFEITURES</v>
          </cell>
          <cell r="C69" t="str">
            <v>Other Funds</v>
          </cell>
        </row>
        <row r="70">
          <cell r="A70">
            <v>3272</v>
          </cell>
          <cell r="B70" t="str">
            <v>MISCELLANEOUS REFUNDS</v>
          </cell>
          <cell r="C70" t="str">
            <v>Other Funds</v>
          </cell>
        </row>
        <row r="71">
          <cell r="A71">
            <v>3274</v>
          </cell>
          <cell r="B71" t="str">
            <v>MISCELLANEOUS APPRAISER FEES</v>
          </cell>
          <cell r="C71" t="str">
            <v>Other Funds</v>
          </cell>
        </row>
        <row r="72">
          <cell r="A72">
            <v>3275</v>
          </cell>
          <cell r="B72" t="str">
            <v>SETTLEMENT INCOME</v>
          </cell>
          <cell r="C72" t="str">
            <v>Other Funds</v>
          </cell>
        </row>
        <row r="73">
          <cell r="A73">
            <v>3278</v>
          </cell>
          <cell r="B73" t="str">
            <v>COST CONTAINMENT FEES</v>
          </cell>
          <cell r="C73" t="str">
            <v>Other Funds</v>
          </cell>
        </row>
        <row r="74">
          <cell r="A74">
            <v>3290</v>
          </cell>
          <cell r="B74" t="str">
            <v>INTEREST INCOME - TREAS INVEST</v>
          </cell>
          <cell r="C74" t="str">
            <v>Other Funds</v>
          </cell>
        </row>
        <row r="75">
          <cell r="A75">
            <v>3291</v>
          </cell>
          <cell r="B75" t="str">
            <v>INTEREST INCOME - OTHER - B/A 4204 ONLY</v>
          </cell>
          <cell r="C75" t="str">
            <v>Other Funds</v>
          </cell>
        </row>
        <row r="76">
          <cell r="A76">
            <v>3301</v>
          </cell>
          <cell r="B76" t="str">
            <v>LODGING TAX</v>
          </cell>
          <cell r="C76" t="str">
            <v>Other Funds</v>
          </cell>
        </row>
        <row r="77">
          <cell r="A77">
            <v>3302</v>
          </cell>
          <cell r="B77" t="str">
            <v>WATER DISTRICT ASSESSMENT</v>
          </cell>
          <cell r="C77" t="str">
            <v>Other Funds</v>
          </cell>
        </row>
        <row r="78">
          <cell r="A78">
            <v>3303</v>
          </cell>
          <cell r="B78" t="str">
            <v>MARINA DEVELOPMENT GAS TAXES</v>
          </cell>
          <cell r="C78" t="str">
            <v>Other Funds</v>
          </cell>
        </row>
        <row r="79">
          <cell r="A79">
            <v>3304</v>
          </cell>
          <cell r="B79" t="str">
            <v>BOAT FUEL TAX</v>
          </cell>
          <cell r="C79" t="str">
            <v>Other Funds</v>
          </cell>
        </row>
        <row r="80">
          <cell r="A80">
            <v>3305</v>
          </cell>
          <cell r="B80" t="str">
            <v>ASSESSMENTS</v>
          </cell>
          <cell r="C80" t="str">
            <v>Other Funds</v>
          </cell>
        </row>
        <row r="81">
          <cell r="A81">
            <v>3307</v>
          </cell>
          <cell r="B81" t="str">
            <v>BEEF PROMOTION ASSESSMENT</v>
          </cell>
          <cell r="C81" t="str">
            <v>Other Funds</v>
          </cell>
        </row>
        <row r="82">
          <cell r="A82">
            <v>3308</v>
          </cell>
          <cell r="B82" t="str">
            <v>ALFALFA SEED ASSESSMENT</v>
          </cell>
          <cell r="C82" t="str">
            <v>Other Funds</v>
          </cell>
        </row>
        <row r="83">
          <cell r="A83">
            <v>3309</v>
          </cell>
          <cell r="B83" t="str">
            <v>GARLIC/ONION ASSESSMENT</v>
          </cell>
          <cell r="C83" t="str">
            <v>Other Funds</v>
          </cell>
        </row>
        <row r="84">
          <cell r="A84">
            <v>3310</v>
          </cell>
          <cell r="B84" t="str">
            <v>YOGURT ASSESSMENTS</v>
          </cell>
          <cell r="C84" t="str">
            <v>Other Funds</v>
          </cell>
        </row>
        <row r="85">
          <cell r="A85">
            <v>3311</v>
          </cell>
          <cell r="B85" t="str">
            <v>MILK AND CREAM ASSESSMENTS</v>
          </cell>
          <cell r="C85" t="str">
            <v>Other Funds</v>
          </cell>
        </row>
        <row r="86">
          <cell r="A86">
            <v>3312</v>
          </cell>
          <cell r="B86" t="str">
            <v>ICE CREAM ASSESSMENTS</v>
          </cell>
          <cell r="C86" t="str">
            <v>Other Funds</v>
          </cell>
        </row>
        <row r="87">
          <cell r="A87">
            <v>3313</v>
          </cell>
          <cell r="B87" t="str">
            <v>COTTAGE CHEESE ASSESSMENTS</v>
          </cell>
          <cell r="C87" t="str">
            <v>Other Funds</v>
          </cell>
        </row>
        <row r="88">
          <cell r="A88">
            <v>3314</v>
          </cell>
          <cell r="B88" t="str">
            <v>BUTTER ASSESSMENTS</v>
          </cell>
          <cell r="C88" t="str">
            <v>Other Funds</v>
          </cell>
        </row>
        <row r="89">
          <cell r="A89">
            <v>3315</v>
          </cell>
          <cell r="B89" t="str">
            <v>REGULATORY ASSESSMENTS</v>
          </cell>
          <cell r="C89" t="str">
            <v>Other Funds</v>
          </cell>
        </row>
        <row r="90">
          <cell r="A90">
            <v>3316</v>
          </cell>
          <cell r="B90" t="str">
            <v>INSURANCE FRAUD ASSESSMENTS</v>
          </cell>
          <cell r="C90" t="str">
            <v>Other Funds</v>
          </cell>
        </row>
        <row r="91">
          <cell r="A91">
            <v>3317</v>
          </cell>
          <cell r="B91" t="str">
            <v>LIQUOR TAX</v>
          </cell>
          <cell r="C91" t="str">
            <v>Other Funds</v>
          </cell>
        </row>
        <row r="92">
          <cell r="A92">
            <v>3318</v>
          </cell>
          <cell r="B92" t="str">
            <v>AB595 RENTAL CAR TAX</v>
          </cell>
          <cell r="C92" t="str">
            <v>Other Funds</v>
          </cell>
        </row>
        <row r="93">
          <cell r="A93">
            <v>3319</v>
          </cell>
          <cell r="B93" t="str">
            <v>LIVESTOCK INSPECTION TAX</v>
          </cell>
          <cell r="C93" t="str">
            <v>Other Funds</v>
          </cell>
        </row>
        <row r="94">
          <cell r="A94">
            <v>3320</v>
          </cell>
          <cell r="B94" t="str">
            <v>REAL PROPERTY TAXES</v>
          </cell>
          <cell r="C94" t="str">
            <v>Other Funds</v>
          </cell>
        </row>
        <row r="95">
          <cell r="A95">
            <v>3321</v>
          </cell>
          <cell r="B95" t="str">
            <v>ONE CENT AD VALOREM TAX</v>
          </cell>
          <cell r="C95" t="str">
            <v>Other Funds</v>
          </cell>
        </row>
        <row r="96">
          <cell r="A96">
            <v>3322</v>
          </cell>
          <cell r="B96" t="str">
            <v>GAS TAX</v>
          </cell>
          <cell r="C96" t="str">
            <v>Other Funds</v>
          </cell>
        </row>
        <row r="97">
          <cell r="A97">
            <v>3324</v>
          </cell>
          <cell r="B97" t="str">
            <v>MV GOVERNMENTAL SERVICES TAX COMMISSIONS</v>
          </cell>
          <cell r="C97" t="str">
            <v>Other Funds</v>
          </cell>
        </row>
        <row r="98">
          <cell r="A98">
            <v>3325</v>
          </cell>
          <cell r="B98" t="str">
            <v>CO PROPERTY TAX REC</v>
          </cell>
          <cell r="C98" t="str">
            <v>Other Funds</v>
          </cell>
        </row>
        <row r="99">
          <cell r="A99">
            <v>3326</v>
          </cell>
          <cell r="B99" t="str">
            <v>PRIOR YEAR ASSESSMENTS</v>
          </cell>
          <cell r="C99" t="str">
            <v>Other Funds</v>
          </cell>
        </row>
        <row r="100">
          <cell r="A100">
            <v>3327</v>
          </cell>
          <cell r="B100" t="str">
            <v>ESTATE TAX</v>
          </cell>
          <cell r="C100" t="str">
            <v>Other Funds</v>
          </cell>
        </row>
        <row r="101">
          <cell r="A101">
            <v>3328</v>
          </cell>
          <cell r="B101" t="str">
            <v>SCHOOL SUPPORT TAX</v>
          </cell>
          <cell r="C101" t="str">
            <v>Other Funds</v>
          </cell>
        </row>
        <row r="102">
          <cell r="A102">
            <v>3329</v>
          </cell>
          <cell r="B102" t="str">
            <v>ANNUAL SLOT TAX</v>
          </cell>
          <cell r="C102" t="str">
            <v>Other Funds</v>
          </cell>
        </row>
        <row r="103">
          <cell r="A103">
            <v>3330</v>
          </cell>
          <cell r="B103" t="str">
            <v>CENTRALLY ASSESSED PROPERTY TX</v>
          </cell>
          <cell r="C103" t="str">
            <v>Other Funds</v>
          </cell>
        </row>
        <row r="104">
          <cell r="A104">
            <v>3331</v>
          </cell>
          <cell r="B104" t="str">
            <v>CONTROLLED SUBSTANCE TAX</v>
          </cell>
          <cell r="C104" t="str">
            <v>Other Funds</v>
          </cell>
        </row>
        <row r="105">
          <cell r="A105">
            <v>3332</v>
          </cell>
          <cell r="B105" t="str">
            <v>PETROLEUM ASSESSMENT</v>
          </cell>
          <cell r="C105" t="str">
            <v>Other Funds</v>
          </cell>
        </row>
        <row r="106">
          <cell r="A106">
            <v>3334</v>
          </cell>
          <cell r="B106" t="str">
            <v>QUARTERLY SLOT TAX</v>
          </cell>
          <cell r="C106" t="str">
            <v>Other Funds</v>
          </cell>
        </row>
        <row r="107">
          <cell r="A107">
            <v>3335</v>
          </cell>
          <cell r="B107" t="str">
            <v>AB 579 TRANSIENT LODGING TAX</v>
          </cell>
          <cell r="C107" t="str">
            <v>Other Funds</v>
          </cell>
        </row>
        <row r="108">
          <cell r="A108">
            <v>3337</v>
          </cell>
          <cell r="B108" t="str">
            <v>LONG TERM CARE PROVIDER TAX</v>
          </cell>
          <cell r="C108" t="str">
            <v>Other Funds</v>
          </cell>
        </row>
        <row r="109">
          <cell r="A109">
            <v>3338</v>
          </cell>
          <cell r="B109" t="str">
            <v>REAL PROPERTY TRANSFER TAX</v>
          </cell>
          <cell r="C109" t="str">
            <v>Other Funds</v>
          </cell>
        </row>
        <row r="110">
          <cell r="A110">
            <v>3339</v>
          </cell>
          <cell r="B110" t="str">
            <v>AB595 PROPERTY TAX</v>
          </cell>
          <cell r="C110" t="str">
            <v>Other Funds</v>
          </cell>
        </row>
        <row r="111">
          <cell r="A111">
            <v>3340</v>
          </cell>
          <cell r="B111" t="str">
            <v>UNIVERSAL ENERGY CHARGE</v>
          </cell>
          <cell r="C111" t="str">
            <v>Other Funds</v>
          </cell>
        </row>
        <row r="112">
          <cell r="A112">
            <v>3341</v>
          </cell>
          <cell r="B112" t="str">
            <v>LIVE ENTERTAINMENT TAX ALLOCAT</v>
          </cell>
          <cell r="C112" t="str">
            <v>Other Funds</v>
          </cell>
        </row>
        <row r="113">
          <cell r="A113">
            <v>3401</v>
          </cell>
          <cell r="B113" t="str">
            <v>FEDERAL AID</v>
          </cell>
          <cell r="C113" t="str">
            <v>Federal Funds</v>
          </cell>
        </row>
        <row r="114">
          <cell r="A114">
            <v>3402</v>
          </cell>
          <cell r="B114" t="str">
            <v>FED EDUC OF HANDICAPPED CHILD</v>
          </cell>
          <cell r="C114" t="str">
            <v>Federal Funds</v>
          </cell>
        </row>
        <row r="115">
          <cell r="A115">
            <v>3403</v>
          </cell>
          <cell r="B115" t="str">
            <v>FED MANPOWER DEV GRANT</v>
          </cell>
          <cell r="C115" t="str">
            <v>Federal Funds</v>
          </cell>
        </row>
        <row r="116">
          <cell r="A116">
            <v>3404</v>
          </cell>
          <cell r="B116" t="str">
            <v>FED FOSTER ACTION GRANT</v>
          </cell>
          <cell r="C116" t="str">
            <v>Federal Funds</v>
          </cell>
        </row>
        <row r="117">
          <cell r="A117">
            <v>3405</v>
          </cell>
          <cell r="B117" t="str">
            <v>FED COMMUNITY AWARENESS GRANT</v>
          </cell>
          <cell r="C117" t="str">
            <v>Federal Funds</v>
          </cell>
        </row>
        <row r="118">
          <cell r="A118">
            <v>3406</v>
          </cell>
          <cell r="B118" t="str">
            <v>FED LABOR STATISTICS GRANT</v>
          </cell>
          <cell r="C118" t="str">
            <v>Federal Funds</v>
          </cell>
        </row>
        <row r="119">
          <cell r="A119">
            <v>3407</v>
          </cell>
          <cell r="B119" t="str">
            <v>FED DEPT OF OCUP HEALTH &amp; SFTY</v>
          </cell>
          <cell r="C119" t="str">
            <v>Federal Funds</v>
          </cell>
        </row>
        <row r="120">
          <cell r="A120">
            <v>3408</v>
          </cell>
          <cell r="B120" t="str">
            <v>FED MINE SAFETY &amp; HEALTH GRANT</v>
          </cell>
          <cell r="C120" t="str">
            <v>Federal Funds</v>
          </cell>
        </row>
        <row r="121">
          <cell r="A121">
            <v>3409</v>
          </cell>
          <cell r="B121" t="str">
            <v>FED HAZARDOUS WASTE GRANT</v>
          </cell>
          <cell r="C121" t="str">
            <v>Federal Funds</v>
          </cell>
        </row>
        <row r="122">
          <cell r="A122">
            <v>3410</v>
          </cell>
          <cell r="B122" t="str">
            <v>FED OLDER AMER INDEP LVG GRANT</v>
          </cell>
          <cell r="C122" t="str">
            <v>Federal Funds</v>
          </cell>
        </row>
        <row r="123">
          <cell r="A123">
            <v>3411</v>
          </cell>
          <cell r="B123" t="str">
            <v>FED ADMS BLOCK GRANT</v>
          </cell>
          <cell r="C123" t="str">
            <v>Federal Funds</v>
          </cell>
        </row>
        <row r="124">
          <cell r="A124">
            <v>3412</v>
          </cell>
          <cell r="B124" t="str">
            <v>FED GRANT (DIG 93.230)</v>
          </cell>
          <cell r="C124" t="str">
            <v>Federal Funds</v>
          </cell>
        </row>
        <row r="125">
          <cell r="A125">
            <v>3413</v>
          </cell>
          <cell r="B125" t="str">
            <v>FED LEGALIZATION IMPACT GRANT</v>
          </cell>
          <cell r="C125" t="str">
            <v>Federal Funds</v>
          </cell>
        </row>
        <row r="126">
          <cell r="A126">
            <v>3414</v>
          </cell>
          <cell r="B126" t="str">
            <v>FED DISABILITIES PROTECT &amp; ADV</v>
          </cell>
          <cell r="C126" t="str">
            <v>Federal Funds</v>
          </cell>
        </row>
        <row r="127">
          <cell r="A127">
            <v>3415</v>
          </cell>
          <cell r="B127" t="str">
            <v>FED TITLE III-B PROJECTS</v>
          </cell>
          <cell r="C127" t="str">
            <v>Federal Funds</v>
          </cell>
        </row>
        <row r="128">
          <cell r="A128">
            <v>3416</v>
          </cell>
          <cell r="B128" t="str">
            <v>FED TITLE IV-C</v>
          </cell>
          <cell r="C128" t="str">
            <v>Federal Funds</v>
          </cell>
        </row>
        <row r="129">
          <cell r="A129">
            <v>3417</v>
          </cell>
          <cell r="B129" t="str">
            <v>FED TITLE V SENIOR EMPLOYMENT</v>
          </cell>
          <cell r="C129" t="str">
            <v>Federal Funds</v>
          </cell>
        </row>
        <row r="130">
          <cell r="A130">
            <v>3418</v>
          </cell>
          <cell r="B130" t="str">
            <v>FED USDA FOOD PROGRAM</v>
          </cell>
          <cell r="C130" t="str">
            <v>Federal Funds</v>
          </cell>
        </row>
        <row r="131">
          <cell r="A131">
            <v>3419</v>
          </cell>
          <cell r="B131" t="str">
            <v>FED RAILROAD SAFETY GRANT</v>
          </cell>
          <cell r="C131" t="str">
            <v>Federal Funds</v>
          </cell>
        </row>
        <row r="132">
          <cell r="A132">
            <v>3420</v>
          </cell>
          <cell r="B132" t="str">
            <v>FED GAS PIPELINE SAFETY GRANT</v>
          </cell>
          <cell r="C132" t="str">
            <v>Federal Funds</v>
          </cell>
        </row>
        <row r="133">
          <cell r="A133">
            <v>3421</v>
          </cell>
          <cell r="B133" t="str">
            <v>FED HUD CONTRACT</v>
          </cell>
          <cell r="C133" t="str">
            <v>Federal Funds</v>
          </cell>
        </row>
        <row r="134">
          <cell r="A134">
            <v>3422</v>
          </cell>
          <cell r="B134" t="str">
            <v>FED MCH SPRANS GRANT</v>
          </cell>
          <cell r="C134" t="str">
            <v>Federal Funds</v>
          </cell>
        </row>
        <row r="135">
          <cell r="A135">
            <v>3423</v>
          </cell>
          <cell r="B135" t="str">
            <v>FED TRAFFIC SAFETY GRANT</v>
          </cell>
          <cell r="C135" t="str">
            <v>Federal Funds</v>
          </cell>
        </row>
        <row r="136">
          <cell r="A136">
            <v>3424</v>
          </cell>
          <cell r="B136" t="str">
            <v>FED HAZARDOUS MATERIALS GRANT</v>
          </cell>
          <cell r="C136" t="str">
            <v>Federal Funds</v>
          </cell>
        </row>
        <row r="137">
          <cell r="A137">
            <v>3425</v>
          </cell>
          <cell r="B137" t="str">
            <v>FED LEEKING UNDRGRND STRGE TNK</v>
          </cell>
          <cell r="C137" t="str">
            <v>Federal Funds</v>
          </cell>
        </row>
        <row r="138">
          <cell r="A138">
            <v>3426</v>
          </cell>
          <cell r="B138" t="str">
            <v>FED DUI SEMINARS</v>
          </cell>
          <cell r="C138" t="str">
            <v>Federal Funds</v>
          </cell>
        </row>
        <row r="139">
          <cell r="A139">
            <v>3428</v>
          </cell>
          <cell r="B139" t="str">
            <v>FED JOBS PROGRAM</v>
          </cell>
          <cell r="C139" t="str">
            <v>Federal Funds</v>
          </cell>
        </row>
        <row r="140">
          <cell r="A140">
            <v>3429</v>
          </cell>
          <cell r="B140" t="str">
            <v>FED ENFORCEMENT AIRCRAFT GRANT</v>
          </cell>
          <cell r="C140" t="str">
            <v>Federal Funds</v>
          </cell>
        </row>
        <row r="141">
          <cell r="A141">
            <v>3430</v>
          </cell>
          <cell r="B141" t="str">
            <v>FED GRANT-CVARS TRAFFIC RECORD</v>
          </cell>
          <cell r="C141" t="str">
            <v>Federal Funds</v>
          </cell>
        </row>
        <row r="142">
          <cell r="A142">
            <v>3431</v>
          </cell>
          <cell r="B142" t="str">
            <v>FEDERAL GRANT - I</v>
          </cell>
          <cell r="C142" t="str">
            <v>Federal Funds</v>
          </cell>
        </row>
        <row r="143">
          <cell r="A143">
            <v>3432</v>
          </cell>
          <cell r="B143" t="str">
            <v>FEDERAL GRANT - III</v>
          </cell>
          <cell r="C143" t="str">
            <v>Federal Funds</v>
          </cell>
        </row>
        <row r="144">
          <cell r="A144">
            <v>3433</v>
          </cell>
          <cell r="B144" t="str">
            <v>FED SSA REIMBURSEMENT</v>
          </cell>
          <cell r="C144" t="str">
            <v>Federal Funds</v>
          </cell>
        </row>
        <row r="145">
          <cell r="A145">
            <v>3434</v>
          </cell>
          <cell r="B145" t="str">
            <v>FED FATALITY FILE ANALYST</v>
          </cell>
          <cell r="C145" t="str">
            <v>Federal Funds</v>
          </cell>
        </row>
        <row r="146">
          <cell r="A146">
            <v>3435</v>
          </cell>
          <cell r="B146" t="str">
            <v>FED EEOC CONTRACT</v>
          </cell>
          <cell r="C146" t="str">
            <v>Federal Funds</v>
          </cell>
        </row>
        <row r="147">
          <cell r="A147">
            <v>3436</v>
          </cell>
          <cell r="B147" t="str">
            <v>FED LIBRARY GRANT-TITLE I</v>
          </cell>
          <cell r="C147" t="str">
            <v>Federal Funds</v>
          </cell>
        </row>
        <row r="148">
          <cell r="A148">
            <v>3437</v>
          </cell>
          <cell r="B148" t="str">
            <v>FED LIBRARY GRANT-TITLE III</v>
          </cell>
          <cell r="C148" t="str">
            <v>Federal Funds</v>
          </cell>
        </row>
        <row r="149">
          <cell r="A149">
            <v>3438</v>
          </cell>
          <cell r="B149" t="str">
            <v>FED DISABILITY DETERMINATION</v>
          </cell>
          <cell r="C149" t="str">
            <v>Federal Funds</v>
          </cell>
        </row>
        <row r="150">
          <cell r="A150">
            <v>3439</v>
          </cell>
          <cell r="B150" t="str">
            <v>FED SUBSIDIES TO VENDORS</v>
          </cell>
          <cell r="C150" t="str">
            <v>Federal Funds</v>
          </cell>
        </row>
        <row r="151">
          <cell r="A151">
            <v>3440</v>
          </cell>
          <cell r="B151" t="str">
            <v>FED INDEPENDENT LIVING</v>
          </cell>
          <cell r="C151" t="str">
            <v>Federal Funds</v>
          </cell>
        </row>
        <row r="152">
          <cell r="A152">
            <v>3441</v>
          </cell>
          <cell r="B152" t="str">
            <v>FED REHAB TRAINING IN-SERVICE</v>
          </cell>
          <cell r="C152" t="str">
            <v>Federal Funds</v>
          </cell>
        </row>
        <row r="153">
          <cell r="A153">
            <v>3442</v>
          </cell>
          <cell r="B153" t="str">
            <v>FED SECTION 110 GRANT</v>
          </cell>
          <cell r="C153" t="str">
            <v>Federal Funds</v>
          </cell>
        </row>
        <row r="154">
          <cell r="A154">
            <v>3443</v>
          </cell>
          <cell r="B154" t="str">
            <v>FED REHAB CLIENT ASSISTANCE</v>
          </cell>
          <cell r="C154" t="str">
            <v>Federal Funds</v>
          </cell>
        </row>
        <row r="155">
          <cell r="A155">
            <v>3444</v>
          </cell>
          <cell r="B155" t="str">
            <v>FED CYAP BLOCK GRANT</v>
          </cell>
          <cell r="C155" t="str">
            <v>Federal Funds</v>
          </cell>
        </row>
        <row r="156">
          <cell r="A156">
            <v>3445</v>
          </cell>
          <cell r="B156" t="str">
            <v>FED EPA PESTICIDE GRANT</v>
          </cell>
          <cell r="C156" t="str">
            <v>Federal Funds</v>
          </cell>
        </row>
        <row r="157">
          <cell r="A157">
            <v>3446</v>
          </cell>
          <cell r="B157" t="str">
            <v>FED BRUCELLOSIS PROG</v>
          </cell>
          <cell r="C157" t="str">
            <v>Federal Funds</v>
          </cell>
        </row>
        <row r="158">
          <cell r="A158">
            <v>3447</v>
          </cell>
          <cell r="B158" t="str">
            <v>FED USDA EGG SURVEILLANCE</v>
          </cell>
          <cell r="C158" t="str">
            <v>Federal Funds</v>
          </cell>
        </row>
        <row r="159">
          <cell r="A159">
            <v>3448</v>
          </cell>
          <cell r="B159" t="str">
            <v>FED TITLE 18 MEDICARE</v>
          </cell>
          <cell r="C159" t="str">
            <v>Federal Funds</v>
          </cell>
        </row>
        <row r="160">
          <cell r="A160">
            <v>3449</v>
          </cell>
          <cell r="B160" t="str">
            <v>FED TITLE 19 WAIVER</v>
          </cell>
          <cell r="C160" t="str">
            <v>Federal Funds</v>
          </cell>
        </row>
        <row r="161">
          <cell r="A161">
            <v>3450</v>
          </cell>
          <cell r="B161" t="str">
            <v>FED ENGLISH LITERACY GRANT</v>
          </cell>
          <cell r="C161" t="str">
            <v>Federal Funds</v>
          </cell>
        </row>
        <row r="162">
          <cell r="A162">
            <v>3451</v>
          </cell>
          <cell r="B162" t="str">
            <v>FED RSVP ACTION GRANT</v>
          </cell>
          <cell r="C162" t="str">
            <v>Federal Funds</v>
          </cell>
        </row>
        <row r="163">
          <cell r="A163">
            <v>3452</v>
          </cell>
          <cell r="B163" t="str">
            <v>FED GROUND WATER PROTECTION GRANT</v>
          </cell>
          <cell r="C163" t="str">
            <v>Federal Funds</v>
          </cell>
        </row>
        <row r="164">
          <cell r="A164">
            <v>3453</v>
          </cell>
          <cell r="B164" t="str">
            <v>FED WATER QUALITY GRANT</v>
          </cell>
          <cell r="C164" t="str">
            <v>Federal Funds</v>
          </cell>
        </row>
        <row r="165">
          <cell r="A165">
            <v>3454</v>
          </cell>
          <cell r="B165" t="str">
            <v>FED CSA BLOCK GRANT-CURRENT YR</v>
          </cell>
          <cell r="C165" t="str">
            <v>Federal Funds</v>
          </cell>
        </row>
        <row r="166">
          <cell r="A166">
            <v>3455</v>
          </cell>
          <cell r="B166" t="str">
            <v>FED DEPT OF ENERGY GRANT</v>
          </cell>
          <cell r="C166" t="str">
            <v>Federal Funds</v>
          </cell>
        </row>
        <row r="167">
          <cell r="A167">
            <v>3456</v>
          </cell>
          <cell r="B167" t="str">
            <v>FED LIBRARY GRANT TITLE II</v>
          </cell>
          <cell r="C167" t="str">
            <v>Federal Funds</v>
          </cell>
        </row>
        <row r="168">
          <cell r="A168">
            <v>3457</v>
          </cell>
          <cell r="B168" t="str">
            <v>FED TITLE VI LIBRARY LITERACY</v>
          </cell>
          <cell r="C168" t="str">
            <v>Federal Funds</v>
          </cell>
        </row>
        <row r="169">
          <cell r="A169">
            <v>3458</v>
          </cell>
          <cell r="B169" t="str">
            <v>FED TOIYABE NAT'L FOREST REIMB</v>
          </cell>
          <cell r="C169" t="str">
            <v>Federal Funds</v>
          </cell>
        </row>
        <row r="170">
          <cell r="A170">
            <v>3459</v>
          </cell>
          <cell r="B170" t="str">
            <v>FED BOAT AID</v>
          </cell>
          <cell r="C170" t="str">
            <v>Federal Funds</v>
          </cell>
        </row>
        <row r="171">
          <cell r="A171">
            <v>3460</v>
          </cell>
          <cell r="B171" t="str">
            <v>FED CRIME VICTIMS</v>
          </cell>
          <cell r="C171" t="str">
            <v>Federal Funds</v>
          </cell>
        </row>
        <row r="172">
          <cell r="A172">
            <v>3461</v>
          </cell>
          <cell r="B172" t="str">
            <v>FED LOW INCOME ENERGY ASSIST PROG</v>
          </cell>
          <cell r="C172" t="str">
            <v>Federal Funds</v>
          </cell>
        </row>
        <row r="173">
          <cell r="A173">
            <v>3462</v>
          </cell>
          <cell r="B173" t="str">
            <v>FED AIDS GRANT</v>
          </cell>
          <cell r="C173" t="str">
            <v>Federal Funds</v>
          </cell>
        </row>
        <row r="174">
          <cell r="A174">
            <v>3463</v>
          </cell>
          <cell r="B174" t="str">
            <v>FED EARLY CHILDHOOD EDUC GRANT</v>
          </cell>
          <cell r="C174" t="str">
            <v>Federal Funds</v>
          </cell>
        </row>
        <row r="175">
          <cell r="A175">
            <v>3464</v>
          </cell>
          <cell r="B175" t="str">
            <v>FED BLOCK GRANT - PRIOR YEARS</v>
          </cell>
          <cell r="C175" t="str">
            <v>Federal Funds</v>
          </cell>
        </row>
        <row r="176">
          <cell r="A176">
            <v>3465</v>
          </cell>
          <cell r="B176" t="str">
            <v>FED CLEAN WATER ACT GRANT</v>
          </cell>
          <cell r="C176" t="str">
            <v>Federal Funds</v>
          </cell>
        </row>
        <row r="177">
          <cell r="A177">
            <v>3466</v>
          </cell>
          <cell r="B177" t="str">
            <v>FED DEPT OF DEFENSE GRANT</v>
          </cell>
          <cell r="C177" t="str">
            <v>Federal Funds</v>
          </cell>
        </row>
        <row r="178">
          <cell r="A178">
            <v>3467</v>
          </cell>
          <cell r="B178" t="str">
            <v>FED CWS TITLE IVB GRANT</v>
          </cell>
          <cell r="C178" t="str">
            <v>Federal Funds</v>
          </cell>
        </row>
        <row r="179">
          <cell r="A179">
            <v>3468</v>
          </cell>
          <cell r="B179" t="str">
            <v>FED US NAVY-SOA MONITORING</v>
          </cell>
          <cell r="C179" t="str">
            <v>Federal Funds</v>
          </cell>
        </row>
        <row r="180">
          <cell r="A180">
            <v>3469</v>
          </cell>
          <cell r="B180" t="str">
            <v>FED FAMILY VIOLENCE GRANT</v>
          </cell>
          <cell r="C180" t="str">
            <v>Federal Funds</v>
          </cell>
        </row>
        <row r="181">
          <cell r="A181">
            <v>3470</v>
          </cell>
          <cell r="B181" t="str">
            <v>FED HUMBOLDT/TOIYABE NAT'L FOREST REIMB</v>
          </cell>
          <cell r="C181" t="str">
            <v>Federal Funds</v>
          </cell>
        </row>
        <row r="182">
          <cell r="A182">
            <v>3471</v>
          </cell>
          <cell r="B182" t="str">
            <v>FED COMMUNITY YTH ACT BLK GRNT</v>
          </cell>
          <cell r="C182" t="str">
            <v>Federal Funds</v>
          </cell>
        </row>
        <row r="183">
          <cell r="A183">
            <v>3472</v>
          </cell>
          <cell r="B183" t="str">
            <v>FED DATA COLLECTION SYST GRANT</v>
          </cell>
          <cell r="C183" t="str">
            <v>Federal Funds</v>
          </cell>
        </row>
        <row r="184">
          <cell r="A184">
            <v>3473</v>
          </cell>
          <cell r="B184" t="str">
            <v>FED WAITING LIST REDUCT GRANT</v>
          </cell>
          <cell r="C184" t="str">
            <v>Federal Funds</v>
          </cell>
        </row>
        <row r="185">
          <cell r="A185">
            <v>3474</v>
          </cell>
          <cell r="B185" t="str">
            <v>FED TECHNOLOGY RELATED ASSIST</v>
          </cell>
          <cell r="C185" t="str">
            <v>Federal Funds</v>
          </cell>
        </row>
        <row r="186">
          <cell r="A186">
            <v>3475</v>
          </cell>
          <cell r="B186" t="str">
            <v>FED CONSUMER/HOMEMAKER GRANT</v>
          </cell>
          <cell r="C186" t="str">
            <v>Federal Funds</v>
          </cell>
        </row>
        <row r="187">
          <cell r="A187">
            <v>3476</v>
          </cell>
          <cell r="B187" t="str">
            <v>FED COMMUNITY BASED ORG GRANT</v>
          </cell>
          <cell r="C187" t="str">
            <v>Federal Funds</v>
          </cell>
        </row>
        <row r="188">
          <cell r="A188">
            <v>3477</v>
          </cell>
          <cell r="B188" t="str">
            <v>FED COMMODITY/CASH GRANTS</v>
          </cell>
          <cell r="C188" t="str">
            <v>Federal Funds</v>
          </cell>
        </row>
        <row r="189">
          <cell r="A189">
            <v>3478</v>
          </cell>
          <cell r="B189" t="str">
            <v>FED SCHOOL BREAKFAST PROGRAM</v>
          </cell>
          <cell r="C189" t="str">
            <v>Federal Funds</v>
          </cell>
        </row>
        <row r="190">
          <cell r="A190">
            <v>3479</v>
          </cell>
          <cell r="B190" t="str">
            <v>FED SPECIAL MILK PROGRAM</v>
          </cell>
          <cell r="C190" t="str">
            <v>Federal Funds</v>
          </cell>
        </row>
        <row r="191">
          <cell r="A191">
            <v>3480</v>
          </cell>
          <cell r="B191" t="str">
            <v>FED CHILD/ADULT CARE PROGRAM</v>
          </cell>
          <cell r="C191" t="str">
            <v>Federal Funds</v>
          </cell>
        </row>
        <row r="192">
          <cell r="A192">
            <v>3481</v>
          </cell>
          <cell r="B192" t="str">
            <v>FED DISADVANTAGED YOUTH GRANT</v>
          </cell>
          <cell r="C192" t="str">
            <v>Federal Funds</v>
          </cell>
        </row>
        <row r="193">
          <cell r="A193">
            <v>3482</v>
          </cell>
          <cell r="B193" t="str">
            <v>FED MIGRANT AID GRANT</v>
          </cell>
          <cell r="C193" t="str">
            <v>Federal Funds</v>
          </cell>
        </row>
        <row r="194">
          <cell r="A194">
            <v>3483</v>
          </cell>
          <cell r="B194" t="str">
            <v>FED NEG &amp; DELINQ CHILD GRANT</v>
          </cell>
          <cell r="C194" t="str">
            <v>Federal Funds</v>
          </cell>
        </row>
        <row r="195">
          <cell r="A195">
            <v>3484</v>
          </cell>
          <cell r="B195" t="str">
            <v>FED PROGRAM IMPROVEMENTS GRANT</v>
          </cell>
          <cell r="C195" t="str">
            <v>Federal Funds</v>
          </cell>
        </row>
        <row r="196">
          <cell r="A196">
            <v>3485</v>
          </cell>
          <cell r="B196" t="str">
            <v>FED MENTAL HEALTH BLOCK GRANT</v>
          </cell>
          <cell r="C196" t="str">
            <v>Federal Funds</v>
          </cell>
        </row>
        <row r="197">
          <cell r="A197">
            <v>3486</v>
          </cell>
          <cell r="B197" t="str">
            <v>CMHS BLOCK GRANT</v>
          </cell>
          <cell r="C197" t="str">
            <v>Federal Funds</v>
          </cell>
        </row>
        <row r="198">
          <cell r="A198">
            <v>3500</v>
          </cell>
          <cell r="B198" t="str">
            <v>FEDERAL RECEIPTS</v>
          </cell>
          <cell r="C198" t="str">
            <v>Federal Funds</v>
          </cell>
        </row>
        <row r="199">
          <cell r="A199">
            <v>3501</v>
          </cell>
          <cell r="B199" t="str">
            <v>FEDERAL RECEIPTS-A</v>
          </cell>
          <cell r="C199" t="str">
            <v>Federal Funds</v>
          </cell>
        </row>
        <row r="200">
          <cell r="A200">
            <v>3502</v>
          </cell>
          <cell r="B200" t="str">
            <v>FEDERAL RECEIPTS-B</v>
          </cell>
          <cell r="C200" t="str">
            <v>Federal Funds</v>
          </cell>
        </row>
        <row r="201">
          <cell r="A201">
            <v>3503</v>
          </cell>
          <cell r="B201" t="str">
            <v>FEDERAL RECEIPTS-C</v>
          </cell>
          <cell r="C201" t="str">
            <v>Federal Funds</v>
          </cell>
        </row>
        <row r="202">
          <cell r="A202">
            <v>3504</v>
          </cell>
          <cell r="B202" t="str">
            <v>FEDERAL RECEIPTS-D</v>
          </cell>
          <cell r="C202" t="str">
            <v>Federal Funds</v>
          </cell>
        </row>
        <row r="203">
          <cell r="A203">
            <v>3505</v>
          </cell>
          <cell r="B203" t="str">
            <v>FEDERAL RECEIPTS-E</v>
          </cell>
          <cell r="C203" t="str">
            <v>Federal Funds</v>
          </cell>
        </row>
        <row r="204">
          <cell r="A204">
            <v>3506</v>
          </cell>
          <cell r="B204" t="str">
            <v>FEDERAL RECEIPTS-F</v>
          </cell>
          <cell r="C204" t="str">
            <v>Federal Funds</v>
          </cell>
        </row>
        <row r="205">
          <cell r="A205">
            <v>3507</v>
          </cell>
          <cell r="B205" t="str">
            <v>FEDERAL RECEIPTS-G</v>
          </cell>
          <cell r="C205" t="str">
            <v>Federal Funds</v>
          </cell>
        </row>
        <row r="206">
          <cell r="A206">
            <v>3508</v>
          </cell>
          <cell r="B206" t="str">
            <v>FEDERAL RECEIPTS-H</v>
          </cell>
          <cell r="C206" t="str">
            <v>Federal Funds</v>
          </cell>
        </row>
        <row r="207">
          <cell r="A207">
            <v>3509</v>
          </cell>
          <cell r="B207" t="str">
            <v>FEDERAL RECEIPTS-I</v>
          </cell>
          <cell r="C207" t="str">
            <v>Federal Funds</v>
          </cell>
        </row>
        <row r="208">
          <cell r="A208">
            <v>3510</v>
          </cell>
          <cell r="B208" t="str">
            <v>FED MATERNL CHILD HEALTH GRANT</v>
          </cell>
          <cell r="C208" t="str">
            <v>Federal Funds</v>
          </cell>
        </row>
        <row r="209">
          <cell r="A209">
            <v>3511</v>
          </cell>
          <cell r="B209" t="str">
            <v>FED TITLE XIX RECEIPTS</v>
          </cell>
          <cell r="C209" t="str">
            <v>Federal Funds</v>
          </cell>
        </row>
        <row r="210">
          <cell r="A210">
            <v>3512</v>
          </cell>
          <cell r="B210" t="str">
            <v>FED INDIAN FAM FEEDING PROG</v>
          </cell>
          <cell r="C210" t="str">
            <v>Federal Funds</v>
          </cell>
        </row>
        <row r="211">
          <cell r="A211">
            <v>3513</v>
          </cell>
          <cell r="B211" t="str">
            <v>FED TRANSITION REFUGEE GRANT</v>
          </cell>
          <cell r="C211" t="str">
            <v>Federal Funds</v>
          </cell>
        </row>
        <row r="212">
          <cell r="A212">
            <v>3514</v>
          </cell>
          <cell r="B212" t="str">
            <v>FED RE-INSURANCE RECEIPTS</v>
          </cell>
          <cell r="C212" t="str">
            <v>Federal Funds</v>
          </cell>
        </row>
        <row r="213">
          <cell r="A213">
            <v>3515</v>
          </cell>
          <cell r="B213" t="str">
            <v>FED DIFFUSION NETWORK GRANT</v>
          </cell>
          <cell r="C213" t="str">
            <v>Federal Funds</v>
          </cell>
        </row>
        <row r="214">
          <cell r="A214">
            <v>3516</v>
          </cell>
          <cell r="B214" t="str">
            <v>FED VOCATIONAL EDUC RECEIPTS</v>
          </cell>
          <cell r="C214" t="str">
            <v>Federal Funds</v>
          </cell>
        </row>
        <row r="215">
          <cell r="A215">
            <v>3517</v>
          </cell>
          <cell r="B215" t="str">
            <v>FED EHA TEACH TRAIN HANDICAP C</v>
          </cell>
          <cell r="C215" t="str">
            <v>Federal Funds</v>
          </cell>
        </row>
        <row r="216">
          <cell r="A216">
            <v>3518</v>
          </cell>
          <cell r="B216" t="str">
            <v>FED ADULT BASIC ED GRANT</v>
          </cell>
          <cell r="C216" t="str">
            <v>Federal Funds</v>
          </cell>
        </row>
        <row r="217">
          <cell r="A217">
            <v>3519</v>
          </cell>
          <cell r="B217" t="str">
            <v>FED EICA CHAPTER I GRANT</v>
          </cell>
          <cell r="C217" t="str">
            <v>Federal Funds</v>
          </cell>
        </row>
        <row r="218">
          <cell r="A218">
            <v>3520</v>
          </cell>
          <cell r="B218" t="str">
            <v>FED EICA CHAPTER 2 GRANT</v>
          </cell>
          <cell r="C218" t="str">
            <v>Federal Funds</v>
          </cell>
        </row>
        <row r="219">
          <cell r="A219">
            <v>3521</v>
          </cell>
          <cell r="B219" t="str">
            <v>FED STUDENT INCENTIVE GRANT</v>
          </cell>
          <cell r="C219" t="str">
            <v>Federal Funds</v>
          </cell>
        </row>
        <row r="220">
          <cell r="A220">
            <v>3522</v>
          </cell>
          <cell r="B220" t="str">
            <v>FED TITLE III-C NUTRITION GRANT</v>
          </cell>
          <cell r="C220" t="str">
            <v>Federal Funds</v>
          </cell>
        </row>
        <row r="221">
          <cell r="A221">
            <v>3523</v>
          </cell>
          <cell r="B221" t="str">
            <v>FED EHA TITLE VI B GRANT</v>
          </cell>
          <cell r="C221" t="str">
            <v>Federal Funds</v>
          </cell>
        </row>
        <row r="222">
          <cell r="A222">
            <v>3524</v>
          </cell>
          <cell r="B222" t="str">
            <v>FED SCHOOL LUNCH PROGRAM</v>
          </cell>
          <cell r="C222" t="str">
            <v>Federal Funds</v>
          </cell>
        </row>
        <row r="223">
          <cell r="A223">
            <v>3525</v>
          </cell>
          <cell r="B223" t="str">
            <v>FED NAT'L COOP STATS SYS</v>
          </cell>
          <cell r="C223" t="str">
            <v>Federal Funds</v>
          </cell>
        </row>
        <row r="224">
          <cell r="A224">
            <v>3526</v>
          </cell>
          <cell r="B224" t="str">
            <v>FED GRANT NAEP</v>
          </cell>
          <cell r="C224" t="str">
            <v>Federal Funds</v>
          </cell>
        </row>
        <row r="225">
          <cell r="A225">
            <v>3527</v>
          </cell>
          <cell r="B225" t="str">
            <v>FED COMPREHENSIVE CARE GRANT</v>
          </cell>
          <cell r="C225" t="str">
            <v>Federal Funds</v>
          </cell>
        </row>
        <row r="226">
          <cell r="A226">
            <v>3528</v>
          </cell>
          <cell r="B226" t="str">
            <v>FED SUMMER FOOD SERVICE</v>
          </cell>
          <cell r="C226" t="str">
            <v>Federal Funds</v>
          </cell>
        </row>
        <row r="227">
          <cell r="A227">
            <v>3529</v>
          </cell>
          <cell r="B227" t="str">
            <v>FED NUTRITION EDUCATION PROG</v>
          </cell>
          <cell r="C227" t="str">
            <v>Federal Funds</v>
          </cell>
        </row>
        <row r="228">
          <cell r="A228">
            <v>3530</v>
          </cell>
          <cell r="B228" t="str">
            <v>FED INDOCHINESE REFUGEE PROG</v>
          </cell>
          <cell r="C228" t="str">
            <v>Federal Funds</v>
          </cell>
        </row>
        <row r="229">
          <cell r="A229">
            <v>3531</v>
          </cell>
          <cell r="B229" t="str">
            <v>FED USDA FOOD STAMP PROG</v>
          </cell>
          <cell r="C229" t="str">
            <v>Federal Funds</v>
          </cell>
        </row>
        <row r="230">
          <cell r="A230">
            <v>3532</v>
          </cell>
          <cell r="B230" t="str">
            <v>FED USDA FOOD STAMP INFO PLAN</v>
          </cell>
          <cell r="C230" t="str">
            <v>Federal Funds</v>
          </cell>
        </row>
        <row r="231">
          <cell r="A231">
            <v>3533</v>
          </cell>
          <cell r="B231" t="str">
            <v>FED CHILD SUPPORT PROGRAM</v>
          </cell>
          <cell r="C231" t="str">
            <v>Federal Funds</v>
          </cell>
        </row>
        <row r="232">
          <cell r="A232">
            <v>3534</v>
          </cell>
          <cell r="B232" t="str">
            <v>FED USDA FOOD STAMP NUTRITION</v>
          </cell>
          <cell r="C232" t="str">
            <v>Federal Funds</v>
          </cell>
        </row>
        <row r="233">
          <cell r="A233">
            <v>3535</v>
          </cell>
          <cell r="B233" t="str">
            <v>FED PUBLIC ASSISTANCE</v>
          </cell>
          <cell r="C233" t="str">
            <v>Federal Funds</v>
          </cell>
        </row>
        <row r="234">
          <cell r="A234">
            <v>3536</v>
          </cell>
          <cell r="B234" t="str">
            <v>FED MINERAL LEASING ACT REV</v>
          </cell>
          <cell r="C234" t="str">
            <v>Federal Funds</v>
          </cell>
        </row>
        <row r="235">
          <cell r="A235">
            <v>3537</v>
          </cell>
          <cell r="B235" t="str">
            <v>FED SHARE, HEALTH SERVICE COST</v>
          </cell>
          <cell r="C235" t="str">
            <v>Federal Funds</v>
          </cell>
        </row>
        <row r="236">
          <cell r="A236">
            <v>3538</v>
          </cell>
          <cell r="B236" t="str">
            <v>FED INCENTIVE REVENUE</v>
          </cell>
          <cell r="C236" t="str">
            <v>Federal Funds</v>
          </cell>
        </row>
        <row r="237">
          <cell r="A237">
            <v>3539</v>
          </cell>
          <cell r="B237" t="str">
            <v>FED RURAL COMM FIRE PROTECTION</v>
          </cell>
          <cell r="C237" t="str">
            <v>Federal Funds</v>
          </cell>
        </row>
        <row r="238">
          <cell r="A238">
            <v>3540</v>
          </cell>
          <cell r="B238" t="str">
            <v>FED ADMIN COST ALLOWANCE</v>
          </cell>
          <cell r="C238" t="str">
            <v>Federal Funds</v>
          </cell>
        </row>
        <row r="239">
          <cell r="A239">
            <v>3541</v>
          </cell>
          <cell r="B239" t="str">
            <v>FED ADMIN COST ALLOWANCE-A</v>
          </cell>
          <cell r="C239" t="str">
            <v>Federal Funds</v>
          </cell>
        </row>
        <row r="240">
          <cell r="A240">
            <v>3542</v>
          </cell>
          <cell r="B240" t="str">
            <v>FED ADMIN COST ALLOWANCE-B</v>
          </cell>
          <cell r="C240" t="str">
            <v>Federal Funds</v>
          </cell>
        </row>
        <row r="241">
          <cell r="A241">
            <v>3543</v>
          </cell>
          <cell r="B241" t="str">
            <v>FED SCHOOL LUNCH PROGRAM</v>
          </cell>
          <cell r="C241" t="str">
            <v>Federal Funds</v>
          </cell>
        </row>
        <row r="242">
          <cell r="A242">
            <v>3544</v>
          </cell>
          <cell r="B242" t="str">
            <v>FED ADMIN COST ALLOWANCE-D</v>
          </cell>
          <cell r="C242" t="str">
            <v>Federal Funds</v>
          </cell>
        </row>
        <row r="243">
          <cell r="A243">
            <v>3545</v>
          </cell>
          <cell r="B243" t="str">
            <v>FED FOREST PEST MANAGEMENT</v>
          </cell>
          <cell r="C243" t="str">
            <v>Federal Funds</v>
          </cell>
        </row>
        <row r="244">
          <cell r="A244">
            <v>3546</v>
          </cell>
          <cell r="B244" t="str">
            <v>FED FOREST RESOURCE MGMT</v>
          </cell>
          <cell r="C244" t="str">
            <v>Federal Funds</v>
          </cell>
        </row>
        <row r="245">
          <cell r="A245">
            <v>3547</v>
          </cell>
          <cell r="B245" t="str">
            <v>FED RURAL PREVENTION &amp; CONTROL</v>
          </cell>
          <cell r="C245" t="str">
            <v>Federal Funds</v>
          </cell>
        </row>
        <row r="246">
          <cell r="A246">
            <v>3548</v>
          </cell>
          <cell r="B246" t="str">
            <v>FED HIST PRESERVATION GRANT</v>
          </cell>
          <cell r="C246" t="str">
            <v>Federal Funds</v>
          </cell>
        </row>
        <row r="247">
          <cell r="A247">
            <v>3549</v>
          </cell>
          <cell r="B247" t="str">
            <v>FED AIR POLLUTION CONTROL GRANT</v>
          </cell>
          <cell r="C247" t="str">
            <v>Federal Funds</v>
          </cell>
        </row>
        <row r="248">
          <cell r="A248">
            <v>3550</v>
          </cell>
          <cell r="B248" t="str">
            <v>FED SURVEY AND PLANNING GRANT</v>
          </cell>
          <cell r="C248" t="str">
            <v>Federal Funds</v>
          </cell>
        </row>
        <row r="249">
          <cell r="A249">
            <v>3551</v>
          </cell>
          <cell r="B249" t="str">
            <v>FED MATCHING FUNDS</v>
          </cell>
          <cell r="C249" t="str">
            <v>Federal Funds</v>
          </cell>
        </row>
        <row r="250">
          <cell r="A250">
            <v>3552</v>
          </cell>
          <cell r="B250" t="str">
            <v>FED FORFEITURES</v>
          </cell>
          <cell r="C250" t="str">
            <v>Federal Funds</v>
          </cell>
        </row>
        <row r="251">
          <cell r="A251">
            <v>3553</v>
          </cell>
          <cell r="B251" t="str">
            <v>FED 604(b) GRANT</v>
          </cell>
          <cell r="C251" t="str">
            <v>Federal Funds</v>
          </cell>
        </row>
        <row r="252">
          <cell r="A252">
            <v>3554</v>
          </cell>
          <cell r="B252" t="str">
            <v>FED US PUBLIC HEALTH SVC PLAN</v>
          </cell>
          <cell r="C252" t="str">
            <v>Federal Funds</v>
          </cell>
        </row>
        <row r="253">
          <cell r="A253">
            <v>3555</v>
          </cell>
          <cell r="B253" t="str">
            <v>FED HEALTH STATS GRANT</v>
          </cell>
          <cell r="C253" t="str">
            <v>Federal Funds</v>
          </cell>
        </row>
        <row r="254">
          <cell r="A254">
            <v>3556</v>
          </cell>
          <cell r="B254" t="str">
            <v>FED PREV HEALTH SVC GRANT</v>
          </cell>
          <cell r="C254" t="str">
            <v>Federal Funds</v>
          </cell>
        </row>
        <row r="255">
          <cell r="A255">
            <v>3557</v>
          </cell>
          <cell r="B255" t="str">
            <v>FED SOCIAL SERVICES GRANT</v>
          </cell>
          <cell r="C255" t="str">
            <v>Federal Funds</v>
          </cell>
        </row>
        <row r="256">
          <cell r="A256">
            <v>3558</v>
          </cell>
          <cell r="B256" t="str">
            <v>FED TRAINING GRANT</v>
          </cell>
          <cell r="C256" t="str">
            <v>Federal Funds</v>
          </cell>
        </row>
        <row r="257">
          <cell r="A257">
            <v>3559</v>
          </cell>
          <cell r="B257" t="str">
            <v>FED SAFE DRINKING WATER GRANT</v>
          </cell>
          <cell r="C257" t="str">
            <v>Federal Funds</v>
          </cell>
        </row>
        <row r="258">
          <cell r="A258">
            <v>3560</v>
          </cell>
          <cell r="B258" t="str">
            <v>FEDERAL ADC PROGRAM</v>
          </cell>
          <cell r="C258" t="str">
            <v>Federal Funds</v>
          </cell>
        </row>
        <row r="259">
          <cell r="A259">
            <v>3561</v>
          </cell>
          <cell r="B259" t="str">
            <v>FED AIDS SURVEILLANCE GRANT</v>
          </cell>
          <cell r="C259" t="str">
            <v>Federal Funds</v>
          </cell>
        </row>
        <row r="260">
          <cell r="A260">
            <v>3562</v>
          </cell>
          <cell r="B260" t="str">
            <v>FED CHILD WELFARE SERVICES</v>
          </cell>
          <cell r="C260" t="str">
            <v>Federal Funds</v>
          </cell>
        </row>
        <row r="261">
          <cell r="A261">
            <v>3563</v>
          </cell>
          <cell r="B261" t="str">
            <v>FED PREVENTION &amp; EDUC GRANT</v>
          </cell>
          <cell r="C261" t="str">
            <v>Federal Funds</v>
          </cell>
        </row>
        <row r="262">
          <cell r="A262">
            <v>3564</v>
          </cell>
          <cell r="B262" t="str">
            <v>FED MEDICARE CERT GRANT</v>
          </cell>
          <cell r="C262" t="str">
            <v>Federal Funds</v>
          </cell>
        </row>
        <row r="263">
          <cell r="A263">
            <v>3565</v>
          </cell>
          <cell r="B263" t="str">
            <v>FED FAM PLAN PROG GRANT</v>
          </cell>
          <cell r="C263" t="str">
            <v>Federal Funds</v>
          </cell>
        </row>
        <row r="264">
          <cell r="A264">
            <v>3566</v>
          </cell>
          <cell r="B264" t="str">
            <v>FED EPA WATER POLLUTION GRANT</v>
          </cell>
          <cell r="C264" t="str">
            <v>Federal Funds</v>
          </cell>
        </row>
        <row r="265">
          <cell r="A265">
            <v>3567</v>
          </cell>
          <cell r="B265" t="str">
            <v>FED TANF PROGRAM</v>
          </cell>
          <cell r="C265" t="str">
            <v>Federal Funds</v>
          </cell>
        </row>
        <row r="266">
          <cell r="A266">
            <v>3568</v>
          </cell>
          <cell r="B266" t="str">
            <v>FED IMMUNIZATION PROG</v>
          </cell>
          <cell r="C266" t="str">
            <v>Federal Funds</v>
          </cell>
        </row>
        <row r="267">
          <cell r="A267">
            <v>3569</v>
          </cell>
          <cell r="B267" t="str">
            <v>FED USDA WIC PROGRAM</v>
          </cell>
          <cell r="C267" t="str">
            <v>Federal Funds</v>
          </cell>
        </row>
        <row r="268">
          <cell r="A268">
            <v>3570</v>
          </cell>
          <cell r="B268" t="str">
            <v>FED V D GRANT</v>
          </cell>
          <cell r="C268" t="str">
            <v>Federal Funds</v>
          </cell>
        </row>
        <row r="269">
          <cell r="A269">
            <v>3571</v>
          </cell>
          <cell r="B269" t="str">
            <v>FED CSA BLOCK GRANT</v>
          </cell>
          <cell r="C269" t="str">
            <v>Federal Funds</v>
          </cell>
        </row>
        <row r="270">
          <cell r="A270">
            <v>3572</v>
          </cell>
          <cell r="B270" t="str">
            <v>FED HUD TRAINING GRANT</v>
          </cell>
          <cell r="C270" t="str">
            <v>Federal Funds</v>
          </cell>
        </row>
        <row r="271">
          <cell r="A271">
            <v>3573</v>
          </cell>
          <cell r="B271" t="str">
            <v>FED CAP IMPROVEMENTS GRANT</v>
          </cell>
          <cell r="C271" t="str">
            <v>Federal Funds</v>
          </cell>
        </row>
        <row r="272">
          <cell r="A272">
            <v>3574</v>
          </cell>
          <cell r="B272" t="str">
            <v>FED REIMBURSEMENT</v>
          </cell>
          <cell r="C272" t="str">
            <v>Federal Funds</v>
          </cell>
        </row>
        <row r="273">
          <cell r="A273">
            <v>3575</v>
          </cell>
          <cell r="B273" t="str">
            <v>FED JTPA GRANT</v>
          </cell>
          <cell r="C273" t="str">
            <v>Federal Funds</v>
          </cell>
        </row>
        <row r="274">
          <cell r="A274">
            <v>3576</v>
          </cell>
          <cell r="B274" t="str">
            <v>FED FAMILY ANTI-DRUG PROJECT</v>
          </cell>
          <cell r="C274" t="str">
            <v>Federal Funds</v>
          </cell>
        </row>
        <row r="275">
          <cell r="A275">
            <v>3577</v>
          </cell>
          <cell r="B275" t="str">
            <v>FED ICC. INFO COORD GRANT</v>
          </cell>
          <cell r="C275" t="str">
            <v>Federal Funds</v>
          </cell>
        </row>
        <row r="276">
          <cell r="A276">
            <v>3578</v>
          </cell>
          <cell r="B276" t="str">
            <v>FED BLM GRANT</v>
          </cell>
          <cell r="C276" t="str">
            <v>Federal Funds</v>
          </cell>
        </row>
        <row r="277">
          <cell r="A277">
            <v>3579</v>
          </cell>
          <cell r="B277" t="str">
            <v>FED NATIONAL WEATHER SVC GRANT</v>
          </cell>
          <cell r="C277" t="str">
            <v>Federal Funds</v>
          </cell>
        </row>
        <row r="278">
          <cell r="A278">
            <v>3580</v>
          </cell>
          <cell r="B278" t="str">
            <v>FEDERAL GRANT</v>
          </cell>
          <cell r="C278" t="str">
            <v>Federal Funds</v>
          </cell>
        </row>
        <row r="279">
          <cell r="A279">
            <v>3581</v>
          </cell>
          <cell r="B279" t="str">
            <v>FEDERAL GRANT-A</v>
          </cell>
          <cell r="C279" t="str">
            <v>Federal Funds</v>
          </cell>
        </row>
        <row r="280">
          <cell r="A280">
            <v>3582</v>
          </cell>
          <cell r="B280" t="str">
            <v>FEDERAL GRANT-B</v>
          </cell>
          <cell r="C280" t="str">
            <v>Federal Funds</v>
          </cell>
        </row>
        <row r="281">
          <cell r="A281">
            <v>3583</v>
          </cell>
          <cell r="B281" t="str">
            <v>FEDERAL GRANT-C</v>
          </cell>
          <cell r="C281" t="str">
            <v>Federal Funds</v>
          </cell>
        </row>
        <row r="282">
          <cell r="A282">
            <v>3584</v>
          </cell>
          <cell r="B282" t="str">
            <v>FEDERAL GRANT-D</v>
          </cell>
          <cell r="C282" t="str">
            <v>Federal Funds</v>
          </cell>
        </row>
        <row r="283">
          <cell r="A283">
            <v>3585</v>
          </cell>
          <cell r="B283" t="str">
            <v>FEDERAL GRANT-E</v>
          </cell>
          <cell r="C283" t="str">
            <v>Federal Funds</v>
          </cell>
        </row>
        <row r="284">
          <cell r="A284">
            <v>3586</v>
          </cell>
          <cell r="B284" t="str">
            <v>FEDERAL GRANT-F</v>
          </cell>
          <cell r="C284" t="str">
            <v>Federal Funds</v>
          </cell>
        </row>
        <row r="285">
          <cell r="A285">
            <v>3587</v>
          </cell>
          <cell r="B285" t="str">
            <v>FEDERAL GRANT-G</v>
          </cell>
          <cell r="C285" t="str">
            <v>Federal Funds</v>
          </cell>
        </row>
        <row r="286">
          <cell r="A286">
            <v>3588</v>
          </cell>
          <cell r="B286" t="str">
            <v>FEDERAL GRANT-H</v>
          </cell>
          <cell r="C286" t="str">
            <v>Federal Funds</v>
          </cell>
        </row>
        <row r="287">
          <cell r="A287">
            <v>3589</v>
          </cell>
          <cell r="B287" t="str">
            <v>FEDERAL GRANT-I</v>
          </cell>
          <cell r="C287" t="str">
            <v>Federal Funds</v>
          </cell>
        </row>
        <row r="288">
          <cell r="A288">
            <v>3590</v>
          </cell>
          <cell r="B288" t="str">
            <v>FEDERAL ADMIN AND TRAINING</v>
          </cell>
          <cell r="C288" t="str">
            <v>Federal Funds</v>
          </cell>
        </row>
        <row r="289">
          <cell r="A289">
            <v>3591</v>
          </cell>
          <cell r="B289" t="str">
            <v>FED PREDISASTER MITIGATION</v>
          </cell>
          <cell r="C289" t="str">
            <v>Federal Funds</v>
          </cell>
        </row>
        <row r="290">
          <cell r="A290">
            <v>3592</v>
          </cell>
          <cell r="B290" t="str">
            <v>FED ALCOHOL AND DRUG ABUSE</v>
          </cell>
          <cell r="C290" t="str">
            <v>Federal Funds</v>
          </cell>
        </row>
        <row r="291">
          <cell r="A291">
            <v>3593</v>
          </cell>
          <cell r="B291" t="str">
            <v>CARA LITE GRANT</v>
          </cell>
          <cell r="C291" t="str">
            <v>Federal Funds</v>
          </cell>
        </row>
        <row r="292">
          <cell r="A292">
            <v>3594</v>
          </cell>
          <cell r="B292" t="str">
            <v>FED SUPPORTED EMPLOYMENT</v>
          </cell>
          <cell r="C292" t="str">
            <v>Federal Funds</v>
          </cell>
        </row>
        <row r="293">
          <cell r="A293">
            <v>3595</v>
          </cell>
          <cell r="B293" t="str">
            <v>FED PITTMAN ROBERTSON AID</v>
          </cell>
          <cell r="C293" t="str">
            <v>Federal Funds</v>
          </cell>
        </row>
        <row r="294">
          <cell r="A294">
            <v>3596</v>
          </cell>
          <cell r="B294" t="str">
            <v>FED HUNTER SAFETY AID</v>
          </cell>
          <cell r="C294" t="str">
            <v>Federal Funds</v>
          </cell>
        </row>
        <row r="295">
          <cell r="A295">
            <v>3597</v>
          </cell>
          <cell r="B295" t="str">
            <v>FED DINGELL JOHNSON AID</v>
          </cell>
          <cell r="C295" t="str">
            <v>Federal Funds</v>
          </cell>
        </row>
        <row r="296">
          <cell r="A296">
            <v>3598</v>
          </cell>
          <cell r="B296" t="str">
            <v>FED HARDWARE GRANT</v>
          </cell>
          <cell r="C296" t="str">
            <v>Federal Funds</v>
          </cell>
        </row>
        <row r="297">
          <cell r="A297">
            <v>3599</v>
          </cell>
          <cell r="B297" t="str">
            <v>FED ARTISTS IN SCHOOL GRANT</v>
          </cell>
          <cell r="C297" t="str">
            <v>Federal Funds</v>
          </cell>
        </row>
        <row r="298">
          <cell r="A298">
            <v>3600</v>
          </cell>
          <cell r="B298" t="str">
            <v>FED BASIC ARTS GRANT</v>
          </cell>
          <cell r="C298" t="str">
            <v>Federal Funds</v>
          </cell>
        </row>
        <row r="299">
          <cell r="A299">
            <v>3601</v>
          </cell>
          <cell r="B299" t="str">
            <v>LICENSES AND FEES</v>
          </cell>
          <cell r="C299" t="str">
            <v>Other Funds</v>
          </cell>
        </row>
        <row r="300">
          <cell r="A300">
            <v>3602</v>
          </cell>
          <cell r="B300" t="str">
            <v>PEST CONTROL OPERATOR LICENSE</v>
          </cell>
          <cell r="C300" t="str">
            <v>Other Funds</v>
          </cell>
        </row>
        <row r="301">
          <cell r="A301">
            <v>3603</v>
          </cell>
          <cell r="B301" t="str">
            <v>CHECK CASHING/DEF DEPOSIT REGIS</v>
          </cell>
          <cell r="C301" t="str">
            <v>Other Funds</v>
          </cell>
        </row>
        <row r="302">
          <cell r="A302">
            <v>3604</v>
          </cell>
          <cell r="B302" t="str">
            <v>ANNUAL LICENSE</v>
          </cell>
          <cell r="C302" t="str">
            <v>Other Funds</v>
          </cell>
        </row>
        <row r="303">
          <cell r="A303">
            <v>3605</v>
          </cell>
          <cell r="B303" t="str">
            <v>RADIOACTIVE MATERIAL LICENSE</v>
          </cell>
          <cell r="C303" t="str">
            <v>Other Funds</v>
          </cell>
        </row>
        <row r="304">
          <cell r="A304">
            <v>3606</v>
          </cell>
          <cell r="B304" t="str">
            <v>DEVELOPMENT CORP. LICENSES</v>
          </cell>
          <cell r="C304" t="str">
            <v>Other Funds</v>
          </cell>
        </row>
        <row r="305">
          <cell r="A305">
            <v>3607</v>
          </cell>
          <cell r="B305" t="str">
            <v>TAXICAB LICENSES</v>
          </cell>
          <cell r="C305" t="str">
            <v>Other Funds</v>
          </cell>
        </row>
        <row r="306">
          <cell r="A306">
            <v>3608</v>
          </cell>
          <cell r="B306" t="str">
            <v>TOW TRUCK LICENSES</v>
          </cell>
          <cell r="C306" t="str">
            <v>Other Funds</v>
          </cell>
        </row>
        <row r="307">
          <cell r="A307">
            <v>3609</v>
          </cell>
          <cell r="B307" t="str">
            <v>DRIVERS LICENSES</v>
          </cell>
          <cell r="C307" t="str">
            <v>Other Funds</v>
          </cell>
        </row>
        <row r="308">
          <cell r="A308">
            <v>3610</v>
          </cell>
          <cell r="B308" t="str">
            <v>CERTIFICATES</v>
          </cell>
          <cell r="C308" t="str">
            <v>Other Funds</v>
          </cell>
        </row>
        <row r="309">
          <cell r="A309">
            <v>3611</v>
          </cell>
          <cell r="B309" t="str">
            <v>CHILD CARE FACILITY LICENSES</v>
          </cell>
          <cell r="C309" t="str">
            <v>Other Funds</v>
          </cell>
        </row>
        <row r="310">
          <cell r="A310">
            <v>3612</v>
          </cell>
          <cell r="B310" t="str">
            <v>DEALERS LICENSES</v>
          </cell>
          <cell r="C310" t="str">
            <v>Other Funds</v>
          </cell>
        </row>
        <row r="311">
          <cell r="A311">
            <v>3613</v>
          </cell>
          <cell r="B311" t="str">
            <v>PUBLIC AUCTION LICENSES/PERMITS</v>
          </cell>
          <cell r="C311" t="str">
            <v>Other Funds</v>
          </cell>
        </row>
        <row r="312">
          <cell r="A312">
            <v>3614</v>
          </cell>
          <cell r="B312" t="str">
            <v>NURSERY LICENSES</v>
          </cell>
          <cell r="C312" t="str">
            <v>Other Funds</v>
          </cell>
        </row>
        <row r="313">
          <cell r="A313">
            <v>3616</v>
          </cell>
          <cell r="B313" t="str">
            <v>PUBLIC WEIGHMASTER LICENSES</v>
          </cell>
          <cell r="C313" t="str">
            <v>Other Funds</v>
          </cell>
        </row>
        <row r="314">
          <cell r="A314">
            <v>3649</v>
          </cell>
          <cell r="B314" t="str">
            <v>FED FAMILY VIOLENCE GRANT</v>
          </cell>
          <cell r="C314" t="str">
            <v>Federal Funds</v>
          </cell>
        </row>
        <row r="315">
          <cell r="A315">
            <v>3650</v>
          </cell>
          <cell r="B315" t="str">
            <v>XMAS TREE PERMITS</v>
          </cell>
          <cell r="C315" t="str">
            <v>Other Funds</v>
          </cell>
        </row>
        <row r="316">
          <cell r="A316">
            <v>3651</v>
          </cell>
          <cell r="B316" t="str">
            <v>DESERT PLANT PERMITS</v>
          </cell>
          <cell r="C316" t="str">
            <v>Other Funds</v>
          </cell>
        </row>
        <row r="317">
          <cell r="A317">
            <v>3652</v>
          </cell>
          <cell r="B317" t="str">
            <v>WATER PERMITS</v>
          </cell>
          <cell r="C317" t="str">
            <v>Other Funds</v>
          </cell>
        </row>
        <row r="318">
          <cell r="A318">
            <v>3653</v>
          </cell>
          <cell r="B318" t="str">
            <v>DUCK STAMPS</v>
          </cell>
          <cell r="C318" t="str">
            <v>Other Funds</v>
          </cell>
        </row>
        <row r="319">
          <cell r="A319">
            <v>3654</v>
          </cell>
          <cell r="B319" t="str">
            <v>OIL AND GAS PERMITS AND FEES</v>
          </cell>
          <cell r="C319" t="str">
            <v>Other Funds</v>
          </cell>
        </row>
        <row r="320">
          <cell r="A320">
            <v>3655</v>
          </cell>
          <cell r="B320" t="str">
            <v>WAREHOUSE PERMITS</v>
          </cell>
          <cell r="C320" t="str">
            <v>Other Funds</v>
          </cell>
        </row>
        <row r="321">
          <cell r="A321">
            <v>3656</v>
          </cell>
          <cell r="B321" t="str">
            <v>DRIVER PERMITS</v>
          </cell>
          <cell r="C321" t="str">
            <v>Other Funds</v>
          </cell>
        </row>
        <row r="322">
          <cell r="A322">
            <v>3657</v>
          </cell>
          <cell r="B322" t="str">
            <v>APIARY ENTRY PERMITS</v>
          </cell>
          <cell r="C322" t="str">
            <v>Other Funds</v>
          </cell>
        </row>
        <row r="323">
          <cell r="A323">
            <v>3658</v>
          </cell>
          <cell r="B323" t="str">
            <v>TROUT STAMPS</v>
          </cell>
          <cell r="C323" t="str">
            <v>Other Funds</v>
          </cell>
        </row>
        <row r="324">
          <cell r="A324">
            <v>3659</v>
          </cell>
          <cell r="B324" t="str">
            <v>WASTEWATER OPERATOR FEES</v>
          </cell>
          <cell r="C324" t="str">
            <v>Other Funds</v>
          </cell>
        </row>
        <row r="325">
          <cell r="A325">
            <v>3674</v>
          </cell>
          <cell r="B325" t="str">
            <v>MISCELLANEOUS REVENUE</v>
          </cell>
          <cell r="C325" t="str">
            <v>Other Funds</v>
          </cell>
        </row>
        <row r="326">
          <cell r="A326">
            <v>3700</v>
          </cell>
          <cell r="B326" t="str">
            <v>REGISTRATION FEES</v>
          </cell>
          <cell r="C326" t="str">
            <v>Other Funds</v>
          </cell>
        </row>
        <row r="327">
          <cell r="A327">
            <v>3701</v>
          </cell>
          <cell r="B327" t="str">
            <v>TESTING FEES</v>
          </cell>
          <cell r="C327" t="str">
            <v>Other Funds</v>
          </cell>
        </row>
        <row r="328">
          <cell r="A328">
            <v>3702</v>
          </cell>
          <cell r="B328" t="str">
            <v>LOAN GUARANTEE FEES</v>
          </cell>
          <cell r="C328" t="str">
            <v>Other Funds</v>
          </cell>
        </row>
        <row r="329">
          <cell r="A329">
            <v>3703</v>
          </cell>
          <cell r="B329" t="str">
            <v>FINGERPRINT FEES</v>
          </cell>
          <cell r="C329" t="str">
            <v>Other Funds</v>
          </cell>
        </row>
        <row r="330">
          <cell r="A330">
            <v>3704</v>
          </cell>
          <cell r="B330" t="str">
            <v>INVESTIGATION FEES</v>
          </cell>
          <cell r="C330" t="str">
            <v>Other Funds</v>
          </cell>
        </row>
        <row r="331">
          <cell r="A331">
            <v>3705</v>
          </cell>
          <cell r="B331" t="str">
            <v>SURVEY FEES</v>
          </cell>
          <cell r="C331" t="str">
            <v>Other Funds</v>
          </cell>
        </row>
        <row r="332">
          <cell r="A332">
            <v>3706</v>
          </cell>
          <cell r="B332" t="str">
            <v>BURIAL FEE - NON RADIOACTIVE</v>
          </cell>
          <cell r="C332" t="str">
            <v>Other Funds</v>
          </cell>
        </row>
        <row r="333">
          <cell r="A333">
            <v>3707</v>
          </cell>
          <cell r="B333" t="str">
            <v>BURIAL FEE - RADIOACTIVE MAT</v>
          </cell>
          <cell r="C333" t="str">
            <v>Other Funds</v>
          </cell>
        </row>
        <row r="334">
          <cell r="A334">
            <v>3708</v>
          </cell>
          <cell r="B334" t="str">
            <v>LICENSE REVIEW FEE</v>
          </cell>
          <cell r="C334" t="str">
            <v>Other Funds</v>
          </cell>
        </row>
        <row r="335">
          <cell r="A335">
            <v>3710</v>
          </cell>
          <cell r="B335" t="str">
            <v>VARIANCE FEE</v>
          </cell>
          <cell r="C335" t="str">
            <v>Other Funds</v>
          </cell>
        </row>
        <row r="336">
          <cell r="A336">
            <v>3711</v>
          </cell>
          <cell r="B336" t="str">
            <v>PLAN REVIEW FEES</v>
          </cell>
          <cell r="C336" t="str">
            <v>Other Funds</v>
          </cell>
        </row>
        <row r="337">
          <cell r="A337">
            <v>3712</v>
          </cell>
          <cell r="B337" t="str">
            <v>SANITARIAN FEES</v>
          </cell>
          <cell r="C337" t="str">
            <v>Other Funds</v>
          </cell>
        </row>
        <row r="338">
          <cell r="A338">
            <v>3713</v>
          </cell>
          <cell r="B338" t="str">
            <v>CERTIFICATION FEES</v>
          </cell>
          <cell r="C338" t="str">
            <v>Other Funds</v>
          </cell>
        </row>
        <row r="339">
          <cell r="A339">
            <v>3714</v>
          </cell>
          <cell r="B339" t="str">
            <v>WATER TESTING FEES</v>
          </cell>
          <cell r="C339" t="str">
            <v>Other Funds</v>
          </cell>
        </row>
        <row r="340">
          <cell r="A340">
            <v>3715</v>
          </cell>
          <cell r="B340" t="str">
            <v>BOAT REGISTRATION FEE</v>
          </cell>
          <cell r="C340" t="str">
            <v>Other Funds</v>
          </cell>
        </row>
        <row r="341">
          <cell r="A341">
            <v>3716</v>
          </cell>
          <cell r="B341" t="str">
            <v>INSPECTION FEES</v>
          </cell>
          <cell r="C341" t="str">
            <v>Other Funds</v>
          </cell>
        </row>
        <row r="342">
          <cell r="A342">
            <v>3717</v>
          </cell>
          <cell r="B342" t="str">
            <v>APPLICATION FEES</v>
          </cell>
          <cell r="C342" t="str">
            <v>Other Funds</v>
          </cell>
        </row>
        <row r="343">
          <cell r="A343">
            <v>3718</v>
          </cell>
          <cell r="B343" t="str">
            <v>MINING REGULATION FEES</v>
          </cell>
          <cell r="C343" t="str">
            <v>Other Funds</v>
          </cell>
        </row>
        <row r="344">
          <cell r="A344">
            <v>3719</v>
          </cell>
          <cell r="B344" t="str">
            <v>ANNUAL EMMISSIONS &amp; MAINT FEES</v>
          </cell>
          <cell r="C344" t="str">
            <v>Other Funds</v>
          </cell>
        </row>
        <row r="345">
          <cell r="A345">
            <v>3720</v>
          </cell>
          <cell r="B345" t="str">
            <v>SCHOOL PLAN CHECK FEES</v>
          </cell>
          <cell r="C345" t="str">
            <v>Other Funds</v>
          </cell>
        </row>
        <row r="346">
          <cell r="A346">
            <v>3721</v>
          </cell>
          <cell r="B346" t="str">
            <v>LOBBYIST FEES</v>
          </cell>
          <cell r="C346" t="str">
            <v>Other Funds</v>
          </cell>
        </row>
        <row r="347">
          <cell r="A347">
            <v>3722</v>
          </cell>
          <cell r="B347" t="str">
            <v>MISCELLANEOUS PROGRAM FEES</v>
          </cell>
          <cell r="C347" t="str">
            <v>Other Funds</v>
          </cell>
        </row>
        <row r="348">
          <cell r="A348">
            <v>3723</v>
          </cell>
          <cell r="B348" t="str">
            <v>DISTRIBUTOR FEES</v>
          </cell>
          <cell r="C348" t="str">
            <v>Other Funds</v>
          </cell>
        </row>
        <row r="349">
          <cell r="A349">
            <v>3724</v>
          </cell>
          <cell r="B349" t="str">
            <v>MOBILE HOME FEES</v>
          </cell>
          <cell r="C349" t="str">
            <v>Other Funds</v>
          </cell>
        </row>
        <row r="350">
          <cell r="A350">
            <v>3725</v>
          </cell>
          <cell r="B350" t="str">
            <v>TITLE FEES</v>
          </cell>
          <cell r="C350" t="str">
            <v>Other Funds</v>
          </cell>
        </row>
        <row r="351">
          <cell r="A351">
            <v>3726</v>
          </cell>
          <cell r="B351" t="str">
            <v>RECOVERY FEES</v>
          </cell>
          <cell r="C351" t="str">
            <v>Other Funds</v>
          </cell>
        </row>
        <row r="352">
          <cell r="A352">
            <v>3727</v>
          </cell>
          <cell r="B352" t="str">
            <v>MISCELLANEOUS GENERAL FEES</v>
          </cell>
          <cell r="C352" t="str">
            <v>Other Funds</v>
          </cell>
        </row>
        <row r="353">
          <cell r="A353">
            <v>3728</v>
          </cell>
          <cell r="B353" t="str">
            <v>HEALTH COST CONTAINMENT FEE</v>
          </cell>
          <cell r="C353" t="str">
            <v>Other Funds</v>
          </cell>
        </row>
        <row r="354">
          <cell r="A354">
            <v>3729</v>
          </cell>
          <cell r="B354" t="str">
            <v>AUDIT FEES</v>
          </cell>
          <cell r="C354" t="str">
            <v>Other Funds</v>
          </cell>
        </row>
        <row r="355">
          <cell r="A355">
            <v>3730</v>
          </cell>
          <cell r="B355" t="str">
            <v>EXAMINATION FEES</v>
          </cell>
          <cell r="C355" t="str">
            <v>Other Funds</v>
          </cell>
        </row>
        <row r="356">
          <cell r="A356">
            <v>3731</v>
          </cell>
          <cell r="B356" t="str">
            <v>CEMETERY/INTERMENT FEES</v>
          </cell>
          <cell r="C356" t="str">
            <v>Federal Funds</v>
          </cell>
        </row>
        <row r="357">
          <cell r="A357">
            <v>3732</v>
          </cell>
          <cell r="B357" t="str">
            <v>FACTORY BUILT HOUSING FEES</v>
          </cell>
          <cell r="C357" t="str">
            <v>Other Funds</v>
          </cell>
        </row>
        <row r="358">
          <cell r="A358">
            <v>3733</v>
          </cell>
          <cell r="B358" t="str">
            <v>GRAZING BOARD FEES</v>
          </cell>
          <cell r="C358" t="str">
            <v>Other Funds</v>
          </cell>
        </row>
        <row r="359">
          <cell r="A359">
            <v>3734</v>
          </cell>
          <cell r="B359" t="str">
            <v>DECEPTIVE TRADE FEES</v>
          </cell>
          <cell r="C359" t="str">
            <v>Other Funds</v>
          </cell>
        </row>
        <row r="360">
          <cell r="A360">
            <v>3735</v>
          </cell>
          <cell r="B360" t="str">
            <v>SPECIALTY COURT ASSESSMENT</v>
          </cell>
          <cell r="C360" t="str">
            <v>Other Funds</v>
          </cell>
        </row>
        <row r="361">
          <cell r="A361">
            <v>3736</v>
          </cell>
          <cell r="B361" t="str">
            <v>GEOTHERMAL FEES</v>
          </cell>
          <cell r="C361" t="str">
            <v>Other Funds</v>
          </cell>
        </row>
        <row r="362">
          <cell r="A362">
            <v>3737</v>
          </cell>
          <cell r="B362" t="str">
            <v>LIBRARY FEES</v>
          </cell>
          <cell r="C362" t="str">
            <v>Other Funds</v>
          </cell>
        </row>
        <row r="363">
          <cell r="A363">
            <v>3738</v>
          </cell>
          <cell r="B363" t="str">
            <v>MOTOR CARRIER FEES</v>
          </cell>
          <cell r="C363" t="str">
            <v>Other Funds</v>
          </cell>
        </row>
        <row r="364">
          <cell r="A364">
            <v>3739</v>
          </cell>
          <cell r="B364" t="str">
            <v>FILING FEE</v>
          </cell>
          <cell r="C364" t="str">
            <v>Other Funds</v>
          </cell>
        </row>
        <row r="365">
          <cell r="A365">
            <v>3740</v>
          </cell>
          <cell r="B365" t="str">
            <v>BUSINESS ENTERPRISE PROG FEE</v>
          </cell>
          <cell r="C365" t="str">
            <v>Other Funds</v>
          </cell>
        </row>
        <row r="366">
          <cell r="A366">
            <v>3741</v>
          </cell>
          <cell r="B366" t="str">
            <v>PESTICIDE REGISTRATION FEE</v>
          </cell>
          <cell r="C366" t="str">
            <v>Other Funds</v>
          </cell>
        </row>
        <row r="367">
          <cell r="A367">
            <v>3742</v>
          </cell>
          <cell r="B367" t="str">
            <v>FERTILIZER TONNAGE REG FEE</v>
          </cell>
          <cell r="C367" t="str">
            <v>Other Funds</v>
          </cell>
        </row>
        <row r="368">
          <cell r="A368">
            <v>3743</v>
          </cell>
          <cell r="B368" t="str">
            <v>ANTIFREEZE REGISTRATION FEE</v>
          </cell>
          <cell r="C368" t="str">
            <v>Other Funds</v>
          </cell>
        </row>
        <row r="369">
          <cell r="A369">
            <v>3744</v>
          </cell>
          <cell r="B369" t="str">
            <v>NOMINATION FEES</v>
          </cell>
          <cell r="C369" t="str">
            <v>Other Funds</v>
          </cell>
        </row>
        <row r="370">
          <cell r="A370">
            <v>3745</v>
          </cell>
          <cell r="B370" t="str">
            <v>RECORDING FEES</v>
          </cell>
          <cell r="C370" t="str">
            <v>Other Funds</v>
          </cell>
        </row>
        <row r="371">
          <cell r="A371">
            <v>3746</v>
          </cell>
          <cell r="B371" t="str">
            <v>TRANSFER FEES</v>
          </cell>
          <cell r="C371" t="str">
            <v>Other Funds</v>
          </cell>
        </row>
        <row r="372">
          <cell r="A372">
            <v>3747</v>
          </cell>
          <cell r="B372" t="str">
            <v>RERECORDING FEES</v>
          </cell>
          <cell r="C372" t="str">
            <v>Other Funds</v>
          </cell>
        </row>
        <row r="373">
          <cell r="A373">
            <v>3748</v>
          </cell>
          <cell r="B373" t="str">
            <v>ONION/GARLIC DEHYDRATION FEES</v>
          </cell>
          <cell r="C373" t="str">
            <v>Other Funds</v>
          </cell>
        </row>
        <row r="374">
          <cell r="A374">
            <v>3749</v>
          </cell>
          <cell r="B374" t="str">
            <v>COURT ASSESSMENT</v>
          </cell>
          <cell r="C374" t="str">
            <v>Other Funds</v>
          </cell>
        </row>
        <row r="375">
          <cell r="A375">
            <v>3750</v>
          </cell>
          <cell r="B375" t="str">
            <v>ADMINISTRATION FEE</v>
          </cell>
          <cell r="C375" t="str">
            <v>Other Funds</v>
          </cell>
        </row>
        <row r="376">
          <cell r="A376">
            <v>3751</v>
          </cell>
          <cell r="B376" t="str">
            <v>ADMINISTRATION FEE-A</v>
          </cell>
          <cell r="C376" t="str">
            <v>Other Funds</v>
          </cell>
        </row>
        <row r="377">
          <cell r="A377">
            <v>3752</v>
          </cell>
          <cell r="B377" t="str">
            <v>ADMINISTRATION FEE-B</v>
          </cell>
          <cell r="C377" t="str">
            <v>Other Funds</v>
          </cell>
        </row>
        <row r="378">
          <cell r="A378">
            <v>3753</v>
          </cell>
          <cell r="B378" t="str">
            <v>ADMINISTRATION FEE-C</v>
          </cell>
          <cell r="C378" t="str">
            <v>Other Funds</v>
          </cell>
        </row>
        <row r="379">
          <cell r="A379">
            <v>3754</v>
          </cell>
          <cell r="B379" t="str">
            <v>ADMINISTRATION FEE-D</v>
          </cell>
          <cell r="C379" t="str">
            <v>Other Funds</v>
          </cell>
        </row>
        <row r="380">
          <cell r="A380">
            <v>3755</v>
          </cell>
          <cell r="B380" t="str">
            <v>ADMINISTRATION FEE-E</v>
          </cell>
          <cell r="C380" t="str">
            <v>Other Funds</v>
          </cell>
        </row>
        <row r="381">
          <cell r="A381">
            <v>3756</v>
          </cell>
          <cell r="B381" t="str">
            <v>POLLUTION CONTROL FEES</v>
          </cell>
          <cell r="C381" t="str">
            <v>Other Funds</v>
          </cell>
        </row>
        <row r="382">
          <cell r="A382">
            <v>3757</v>
          </cell>
          <cell r="B382" t="str">
            <v>SHIPPING PT INSPECTION FEES</v>
          </cell>
          <cell r="C382" t="str">
            <v>Other Funds</v>
          </cell>
        </row>
        <row r="383">
          <cell r="A383">
            <v>3758</v>
          </cell>
          <cell r="B383" t="str">
            <v>LETTUCE INSPECTION FEES</v>
          </cell>
          <cell r="C383" t="str">
            <v>Other Funds</v>
          </cell>
        </row>
        <row r="384">
          <cell r="A384">
            <v>3759</v>
          </cell>
          <cell r="B384" t="str">
            <v>STUDENT FEES</v>
          </cell>
          <cell r="C384" t="str">
            <v>Other Funds</v>
          </cell>
        </row>
        <row r="385">
          <cell r="A385">
            <v>3760</v>
          </cell>
          <cell r="B385" t="str">
            <v>HABITAT CONSERVATION FEE</v>
          </cell>
          <cell r="C385" t="str">
            <v>Other Funds</v>
          </cell>
        </row>
        <row r="386">
          <cell r="A386">
            <v>3761</v>
          </cell>
          <cell r="B386" t="str">
            <v>MOBILE PARK FEES</v>
          </cell>
          <cell r="C386" t="str">
            <v>Other Funds</v>
          </cell>
        </row>
        <row r="387">
          <cell r="A387">
            <v>3762</v>
          </cell>
          <cell r="B387" t="str">
            <v>DIST JUDGE DISQUALIFICATION FEE</v>
          </cell>
          <cell r="C387" t="str">
            <v>Other Funds</v>
          </cell>
        </row>
        <row r="388">
          <cell r="A388">
            <v>3763</v>
          </cell>
          <cell r="B388" t="str">
            <v>INSPECTION FEES</v>
          </cell>
          <cell r="C388" t="str">
            <v>Other Funds</v>
          </cell>
        </row>
        <row r="389">
          <cell r="A389">
            <v>3764</v>
          </cell>
          <cell r="B389" t="str">
            <v>POST ADOPTION FEES</v>
          </cell>
          <cell r="C389" t="str">
            <v>Other Funds</v>
          </cell>
        </row>
        <row r="390">
          <cell r="A390">
            <v>3765</v>
          </cell>
          <cell r="B390" t="str">
            <v>JUSTICE COURT FEES</v>
          </cell>
          <cell r="C390" t="str">
            <v>Other Funds</v>
          </cell>
        </row>
        <row r="391">
          <cell r="A391">
            <v>3766</v>
          </cell>
          <cell r="B391" t="str">
            <v>DISTRICT COURT ASSESSMENT FEES</v>
          </cell>
          <cell r="C391" t="str">
            <v>Other Funds</v>
          </cell>
        </row>
        <row r="392">
          <cell r="A392">
            <v>3767</v>
          </cell>
          <cell r="B392" t="str">
            <v>ONION INSPECTION FEES</v>
          </cell>
          <cell r="C392" t="str">
            <v>Other Funds</v>
          </cell>
        </row>
        <row r="393">
          <cell r="A393">
            <v>3768</v>
          </cell>
          <cell r="B393" t="str">
            <v>EGG GRADING FEES</v>
          </cell>
          <cell r="C393" t="str">
            <v>Other Funds</v>
          </cell>
        </row>
        <row r="394">
          <cell r="A394">
            <v>3769</v>
          </cell>
          <cell r="B394" t="str">
            <v>MINING RECLAMATION FEES</v>
          </cell>
          <cell r="C394" t="str">
            <v>Other Funds</v>
          </cell>
        </row>
        <row r="395">
          <cell r="A395">
            <v>3770</v>
          </cell>
          <cell r="B395" t="str">
            <v>AML SECURING FEE</v>
          </cell>
          <cell r="C395" t="str">
            <v>Other Funds</v>
          </cell>
        </row>
        <row r="396">
          <cell r="A396">
            <v>3771</v>
          </cell>
          <cell r="B396" t="str">
            <v>ELK DAMAGE FEE</v>
          </cell>
          <cell r="C396" t="str">
            <v>Other Funds</v>
          </cell>
        </row>
        <row r="397">
          <cell r="A397">
            <v>3772</v>
          </cell>
          <cell r="B397" t="str">
            <v>DUMPING FEES</v>
          </cell>
          <cell r="C397" t="str">
            <v>Other Funds</v>
          </cell>
        </row>
        <row r="398">
          <cell r="A398">
            <v>3773</v>
          </cell>
          <cell r="B398" t="str">
            <v>UPLAND GAME FEE</v>
          </cell>
          <cell r="C398" t="str">
            <v>Other Funds</v>
          </cell>
        </row>
        <row r="399">
          <cell r="A399">
            <v>3774</v>
          </cell>
          <cell r="B399" t="str">
            <v>MOTORCYCLE SAFETY FEES</v>
          </cell>
          <cell r="C399" t="str">
            <v>Other Funds</v>
          </cell>
        </row>
        <row r="400">
          <cell r="A400">
            <v>3775</v>
          </cell>
          <cell r="B400" t="str">
            <v>CLOSURE FEE</v>
          </cell>
          <cell r="C400" t="str">
            <v>Other Funds</v>
          </cell>
        </row>
        <row r="401">
          <cell r="A401">
            <v>3776</v>
          </cell>
          <cell r="B401" t="str">
            <v>LATE FEES</v>
          </cell>
          <cell r="C401" t="str">
            <v>Other Funds</v>
          </cell>
        </row>
        <row r="402">
          <cell r="A402">
            <v>3777</v>
          </cell>
          <cell r="B402" t="str">
            <v>CLAIM FILING FEES</v>
          </cell>
          <cell r="C402" t="str">
            <v>Other Funds</v>
          </cell>
        </row>
        <row r="403">
          <cell r="A403">
            <v>3778</v>
          </cell>
          <cell r="B403" t="str">
            <v>TAX CREDITS - APPLICATION FEES</v>
          </cell>
          <cell r="C403" t="str">
            <v>Other Funds</v>
          </cell>
        </row>
        <row r="404">
          <cell r="A404">
            <v>3779</v>
          </cell>
          <cell r="B404" t="str">
            <v>TAX CREDITS - AUDIT FEES</v>
          </cell>
          <cell r="C404" t="str">
            <v>Other Funds</v>
          </cell>
        </row>
        <row r="405">
          <cell r="A405">
            <v>3799</v>
          </cell>
          <cell r="B405" t="str">
            <v>PETROLEUM INSPECTION FEE</v>
          </cell>
          <cell r="C405" t="str">
            <v>Other Funds</v>
          </cell>
        </row>
        <row r="406">
          <cell r="A406">
            <v>3801</v>
          </cell>
          <cell r="B406" t="str">
            <v>FACILITIES CHARGE</v>
          </cell>
          <cell r="C406" t="str">
            <v>Inter-Agency Transfer</v>
          </cell>
        </row>
        <row r="407">
          <cell r="A407">
            <v>3802</v>
          </cell>
          <cell r="B407" t="str">
            <v>CLIENT CHARGE</v>
          </cell>
          <cell r="C407" t="str">
            <v>Other Funds</v>
          </cell>
        </row>
        <row r="408">
          <cell r="A408">
            <v>3803</v>
          </cell>
          <cell r="B408" t="str">
            <v>CONTRACT SERVICES CHARGE</v>
          </cell>
          <cell r="C408" t="str">
            <v>Other Funds</v>
          </cell>
        </row>
        <row r="409">
          <cell r="A409">
            <v>3804</v>
          </cell>
          <cell r="B409" t="str">
            <v>LABORATORY CHARGE</v>
          </cell>
          <cell r="C409" t="str">
            <v>Other Funds</v>
          </cell>
        </row>
        <row r="410">
          <cell r="A410">
            <v>3805</v>
          </cell>
          <cell r="B410" t="str">
            <v>DELIVERY SERVICE</v>
          </cell>
          <cell r="C410" t="str">
            <v>Other Funds</v>
          </cell>
        </row>
        <row r="411">
          <cell r="A411">
            <v>3806</v>
          </cell>
          <cell r="B411" t="str">
            <v>USER CHARGES</v>
          </cell>
          <cell r="C411" t="str">
            <v>Inter-Agency Transfer</v>
          </cell>
        </row>
        <row r="412">
          <cell r="A412">
            <v>3807</v>
          </cell>
          <cell r="B412" t="str">
            <v>EDITORIAL SERVICE</v>
          </cell>
          <cell r="C412" t="str">
            <v>Other Funds</v>
          </cell>
        </row>
        <row r="413">
          <cell r="A413">
            <v>3808</v>
          </cell>
          <cell r="B413" t="str">
            <v>ADVERTISING CHARGE</v>
          </cell>
          <cell r="C413" t="str">
            <v>Other Funds</v>
          </cell>
        </row>
        <row r="414">
          <cell r="A414">
            <v>3809</v>
          </cell>
          <cell r="B414" t="str">
            <v>COMPUTER FACILITY SERVICES</v>
          </cell>
          <cell r="C414" t="str">
            <v>Inter-Agency Transfer</v>
          </cell>
        </row>
        <row r="415">
          <cell r="A415">
            <v>3810</v>
          </cell>
          <cell r="B415" t="str">
            <v>SERVICE &amp; HANDLING CHARGE</v>
          </cell>
          <cell r="C415" t="str">
            <v>Other Funds</v>
          </cell>
        </row>
        <row r="416">
          <cell r="A416">
            <v>3811</v>
          </cell>
          <cell r="B416" t="str">
            <v>SERVICE &amp; HANDLING CHARGE-A</v>
          </cell>
          <cell r="C416" t="str">
            <v>Other Funds</v>
          </cell>
        </row>
        <row r="417">
          <cell r="A417">
            <v>3812</v>
          </cell>
          <cell r="B417" t="str">
            <v>SERVICE &amp; HANDLING CHARGE-B</v>
          </cell>
          <cell r="C417" t="str">
            <v>Other Funds</v>
          </cell>
        </row>
        <row r="418">
          <cell r="A418">
            <v>3813</v>
          </cell>
          <cell r="B418" t="str">
            <v>SERVICE &amp; HANDLING CHARGE-C</v>
          </cell>
          <cell r="C418" t="str">
            <v>Other Funds</v>
          </cell>
        </row>
        <row r="419">
          <cell r="A419">
            <v>3814</v>
          </cell>
          <cell r="B419" t="str">
            <v>SERVICE &amp; HANDLING CHARGE-D</v>
          </cell>
          <cell r="C419" t="str">
            <v>Other Funds</v>
          </cell>
        </row>
        <row r="420">
          <cell r="A420">
            <v>3815</v>
          </cell>
          <cell r="B420" t="str">
            <v>SERVICE &amp; HANDLING CHARGE-E</v>
          </cell>
          <cell r="C420" t="str">
            <v>Other Funds</v>
          </cell>
        </row>
        <row r="421">
          <cell r="A421">
            <v>3816</v>
          </cell>
          <cell r="B421" t="str">
            <v>DATA PROCESSING SERVICES</v>
          </cell>
          <cell r="C421" t="str">
            <v>Inter-Agency Transfer</v>
          </cell>
        </row>
        <row r="422">
          <cell r="A422">
            <v>3817</v>
          </cell>
          <cell r="B422" t="str">
            <v>MEDICAL SERVICES CHARGE</v>
          </cell>
          <cell r="C422" t="str">
            <v>Federal Funds</v>
          </cell>
        </row>
        <row r="423">
          <cell r="A423">
            <v>3818</v>
          </cell>
          <cell r="B423" t="str">
            <v>PHOTOCOPY SERVICE CHARGE</v>
          </cell>
          <cell r="C423" t="str">
            <v>Other Funds</v>
          </cell>
        </row>
        <row r="424">
          <cell r="A424">
            <v>3819</v>
          </cell>
          <cell r="B424" t="str">
            <v>EXTRA SERVICES</v>
          </cell>
          <cell r="C424" t="str">
            <v>Inter-Agency Transfer</v>
          </cell>
        </row>
        <row r="425">
          <cell r="A425">
            <v>3820</v>
          </cell>
          <cell r="B425" t="str">
            <v>SPECIAL SERVICES</v>
          </cell>
          <cell r="C425" t="str">
            <v>Inter-Agency Transfer</v>
          </cell>
        </row>
        <row r="426">
          <cell r="A426">
            <v>3821</v>
          </cell>
          <cell r="B426" t="str">
            <v>MAIL SERVICE CHARGE</v>
          </cell>
          <cell r="C426" t="str">
            <v>Inter-Agency Transfer</v>
          </cell>
        </row>
        <row r="427">
          <cell r="A427">
            <v>3822</v>
          </cell>
          <cell r="B427" t="str">
            <v>TELEPHONE WATTS &amp; TOLLS CHARGE</v>
          </cell>
          <cell r="C427" t="str">
            <v>Inter-Agency Transfer</v>
          </cell>
        </row>
        <row r="428">
          <cell r="A428">
            <v>3823</v>
          </cell>
          <cell r="B428" t="str">
            <v>ACCOUNTING SERVICES CHARGE</v>
          </cell>
          <cell r="C428" t="str">
            <v>Other Funds</v>
          </cell>
        </row>
        <row r="429">
          <cell r="A429">
            <v>3824</v>
          </cell>
          <cell r="B429" t="str">
            <v>PERSONNEL ASSESSMENT</v>
          </cell>
          <cell r="C429" t="str">
            <v>Inter-Agency Transfer</v>
          </cell>
        </row>
        <row r="430">
          <cell r="A430">
            <v>3825</v>
          </cell>
          <cell r="B430" t="str">
            <v>PAYROLL ASSESSMENT</v>
          </cell>
          <cell r="C430" t="str">
            <v>Inter-Agency Transfer</v>
          </cell>
        </row>
        <row r="431">
          <cell r="A431">
            <v>3826</v>
          </cell>
          <cell r="B431" t="str">
            <v>MICROFILMING CHARGE</v>
          </cell>
          <cell r="C431" t="str">
            <v>Inter-Agency Transfer</v>
          </cell>
        </row>
        <row r="432">
          <cell r="A432">
            <v>3827</v>
          </cell>
          <cell r="B432" t="str">
            <v>AGENCY SERVICES</v>
          </cell>
          <cell r="C432" t="str">
            <v>Inter-Agency Transfer</v>
          </cell>
        </row>
        <row r="433">
          <cell r="A433">
            <v>3828</v>
          </cell>
          <cell r="B433" t="str">
            <v>EMPLOYEE SERVICES</v>
          </cell>
          <cell r="C433" t="str">
            <v>Inter-Agency Transfer</v>
          </cell>
        </row>
        <row r="434">
          <cell r="A434">
            <v>3829</v>
          </cell>
          <cell r="B434" t="str">
            <v>ROOM, BOARD, TRANSP CHARGE</v>
          </cell>
          <cell r="C434" t="str">
            <v>Other Funds</v>
          </cell>
        </row>
        <row r="435">
          <cell r="A435">
            <v>3830</v>
          </cell>
          <cell r="B435" t="str">
            <v>FURNITURE REFURBISHING CHARGE</v>
          </cell>
          <cell r="C435" t="str">
            <v>Other Funds</v>
          </cell>
        </row>
        <row r="436">
          <cell r="A436">
            <v>3831</v>
          </cell>
          <cell r="B436" t="str">
            <v>ADMINISTRATION CHARGE</v>
          </cell>
          <cell r="C436" t="str">
            <v>Inter-Agency Transfer</v>
          </cell>
        </row>
        <row r="437">
          <cell r="A437">
            <v>3832</v>
          </cell>
          <cell r="B437" t="str">
            <v>TRIP CHARGE</v>
          </cell>
          <cell r="C437" t="str">
            <v>Other Funds</v>
          </cell>
        </row>
        <row r="438">
          <cell r="A438">
            <v>3833</v>
          </cell>
          <cell r="B438" t="str">
            <v>LAUNDRY SERVICE</v>
          </cell>
          <cell r="C438" t="str">
            <v>Inter-Agency Transfer</v>
          </cell>
        </row>
        <row r="439">
          <cell r="A439">
            <v>3834</v>
          </cell>
          <cell r="B439" t="str">
            <v>PHARMACY CHARGES</v>
          </cell>
          <cell r="C439" t="str">
            <v>Other Funds</v>
          </cell>
        </row>
        <row r="440">
          <cell r="A440">
            <v>3835</v>
          </cell>
          <cell r="B440" t="str">
            <v>SEED CERTIFICATION CHARGE</v>
          </cell>
          <cell r="C440" t="str">
            <v>Other Funds</v>
          </cell>
        </row>
        <row r="441">
          <cell r="A441">
            <v>3837</v>
          </cell>
          <cell r="B441" t="str">
            <v>SEED TESTING CHARGE</v>
          </cell>
          <cell r="C441" t="str">
            <v>Other Funds</v>
          </cell>
        </row>
        <row r="442">
          <cell r="A442">
            <v>3838</v>
          </cell>
          <cell r="B442" t="str">
            <v>MEAT GRADING CHARGE</v>
          </cell>
          <cell r="C442" t="str">
            <v>Other Funds</v>
          </cell>
        </row>
        <row r="443">
          <cell r="A443">
            <v>3839</v>
          </cell>
          <cell r="B443" t="str">
            <v>VACCINATION/BLOOD SAMPLE CHARGE</v>
          </cell>
          <cell r="C443" t="str">
            <v>Other Funds</v>
          </cell>
        </row>
        <row r="444">
          <cell r="A444">
            <v>3840</v>
          </cell>
          <cell r="B444" t="str">
            <v>REPAIR AND MAINTENANCE CHARGE</v>
          </cell>
          <cell r="C444" t="str">
            <v>Other Funds</v>
          </cell>
        </row>
        <row r="445">
          <cell r="A445">
            <v>3841</v>
          </cell>
          <cell r="B445" t="str">
            <v>RECORDS SEARCH CHARGE</v>
          </cell>
          <cell r="C445" t="str">
            <v>Other Funds</v>
          </cell>
        </row>
        <row r="446">
          <cell r="A446">
            <v>3842</v>
          </cell>
          <cell r="B446" t="str">
            <v>ADMISSION CHARGE</v>
          </cell>
          <cell r="C446" t="str">
            <v>Other Funds</v>
          </cell>
        </row>
        <row r="447">
          <cell r="A447">
            <v>3843</v>
          </cell>
          <cell r="B447" t="str">
            <v>AUTO REFURBISHING CHARGE</v>
          </cell>
          <cell r="C447" t="str">
            <v>Other Funds</v>
          </cell>
        </row>
        <row r="448">
          <cell r="A448">
            <v>3844</v>
          </cell>
          <cell r="B448" t="str">
            <v>USER CHARGE- NEXT FY</v>
          </cell>
          <cell r="C448" t="str">
            <v>Other Funds</v>
          </cell>
        </row>
        <row r="449">
          <cell r="A449">
            <v>3845</v>
          </cell>
          <cell r="B449" t="str">
            <v>COST OF ISSUANCE</v>
          </cell>
          <cell r="C449" t="str">
            <v>Other Funds</v>
          </cell>
        </row>
        <row r="450">
          <cell r="A450">
            <v>3846</v>
          </cell>
          <cell r="B450" t="str">
            <v>RIDE CHARGE</v>
          </cell>
          <cell r="C450" t="str">
            <v>Other Funds</v>
          </cell>
        </row>
        <row r="451">
          <cell r="A451">
            <v>3847</v>
          </cell>
          <cell r="B451" t="str">
            <v>REPAIR SERVICE CHARGE</v>
          </cell>
          <cell r="C451" t="str">
            <v>Inter-Agency Transfer</v>
          </cell>
        </row>
        <row r="452">
          <cell r="A452">
            <v>3848</v>
          </cell>
          <cell r="B452" t="str">
            <v>HAY CERTIFICATION CHARGE</v>
          </cell>
          <cell r="C452" t="str">
            <v>Other Funds</v>
          </cell>
        </row>
        <row r="453">
          <cell r="A453">
            <v>3849</v>
          </cell>
          <cell r="B453" t="str">
            <v>ADMINISTRATION CHARGE</v>
          </cell>
          <cell r="C453" t="str">
            <v>Other Funds</v>
          </cell>
        </row>
        <row r="454">
          <cell r="A454">
            <v>3850</v>
          </cell>
          <cell r="B454" t="str">
            <v>TELECOMMUNICATION CHARGE</v>
          </cell>
          <cell r="C454" t="str">
            <v>Inter-Agency Transfer</v>
          </cell>
        </row>
        <row r="455">
          <cell r="A455">
            <v>3851</v>
          </cell>
          <cell r="B455" t="str">
            <v>DATA ENTRY SERVICES</v>
          </cell>
          <cell r="C455" t="str">
            <v>Other Funds</v>
          </cell>
        </row>
        <row r="456">
          <cell r="A456">
            <v>3852</v>
          </cell>
          <cell r="B456" t="str">
            <v>BILL DRAFTING CHARGE</v>
          </cell>
          <cell r="C456" t="str">
            <v>Other Funds</v>
          </cell>
        </row>
        <row r="457">
          <cell r="A457">
            <v>3853</v>
          </cell>
          <cell r="B457" t="str">
            <v>RETURNED CHECK CHARGE</v>
          </cell>
          <cell r="C457" t="str">
            <v>Other Funds</v>
          </cell>
        </row>
        <row r="458">
          <cell r="A458">
            <v>3854</v>
          </cell>
          <cell r="B458" t="str">
            <v>REHABILITATION SERVICES</v>
          </cell>
          <cell r="C458" t="str">
            <v>Other Funds</v>
          </cell>
        </row>
        <row r="459">
          <cell r="A459">
            <v>3855</v>
          </cell>
          <cell r="B459" t="str">
            <v>LOAN SERVICING</v>
          </cell>
          <cell r="C459" t="str">
            <v>Other Funds</v>
          </cell>
        </row>
        <row r="460">
          <cell r="A460">
            <v>3856</v>
          </cell>
          <cell r="B460" t="str">
            <v>EITS ASSESSMENTS</v>
          </cell>
          <cell r="C460" t="str">
            <v>Inter-Agency Transfer</v>
          </cell>
        </row>
        <row r="461">
          <cell r="A461">
            <v>3857</v>
          </cell>
          <cell r="B461" t="str">
            <v>PURCHASING ASSESSMENTS</v>
          </cell>
          <cell r="C461" t="str">
            <v>Inter-Agency Transfer</v>
          </cell>
        </row>
        <row r="462">
          <cell r="A462">
            <v>3858</v>
          </cell>
          <cell r="B462" t="str">
            <v>NAS CARD READER CHARGES</v>
          </cell>
          <cell r="C462" t="str">
            <v>Inter-Agency Transfer</v>
          </cell>
        </row>
        <row r="463">
          <cell r="A463">
            <v>3860</v>
          </cell>
          <cell r="B463" t="str">
            <v>MEDICAID CHARGES</v>
          </cell>
          <cell r="C463" t="str">
            <v>Inter-Agency Transfer</v>
          </cell>
        </row>
        <row r="464">
          <cell r="A464">
            <v>3861</v>
          </cell>
          <cell r="B464" t="str">
            <v>MEDICAID CHARGES - A</v>
          </cell>
          <cell r="C464" t="str">
            <v>Inter-Agency Transfer</v>
          </cell>
        </row>
        <row r="465">
          <cell r="A465">
            <v>3862</v>
          </cell>
          <cell r="B465" t="str">
            <v>MEDICAID CHARGES - B</v>
          </cell>
          <cell r="C465" t="str">
            <v>Inter-Agency Transfer</v>
          </cell>
        </row>
        <row r="466">
          <cell r="A466">
            <v>3863</v>
          </cell>
          <cell r="B466" t="str">
            <v>MEDICAID CHARGES - C</v>
          </cell>
          <cell r="C466" t="str">
            <v>Inter-Agency Transfer</v>
          </cell>
        </row>
        <row r="467">
          <cell r="A467">
            <v>3864</v>
          </cell>
          <cell r="B467" t="str">
            <v>MEDICAID INPATIENT CUSTODY</v>
          </cell>
          <cell r="C467" t="str">
            <v>Inter-Agency Transfer</v>
          </cell>
        </row>
        <row r="468">
          <cell r="A468">
            <v>3865</v>
          </cell>
          <cell r="B468" t="str">
            <v>MEDICAID FAMILY SUPPORT</v>
          </cell>
          <cell r="C468" t="str">
            <v>Inter-Agency Transfer</v>
          </cell>
        </row>
        <row r="469">
          <cell r="A469">
            <v>3866</v>
          </cell>
          <cell r="B469" t="str">
            <v>MEDICAID REHAB</v>
          </cell>
          <cell r="C469" t="str">
            <v>Inter-Agency Transfer</v>
          </cell>
        </row>
        <row r="470">
          <cell r="A470">
            <v>3870</v>
          </cell>
          <cell r="B470" t="str">
            <v>CHARGES FOR SERVICES</v>
          </cell>
          <cell r="C470" t="str">
            <v>Inter-Agency Transfer</v>
          </cell>
        </row>
        <row r="471">
          <cell r="A471">
            <v>3871</v>
          </cell>
          <cell r="B471" t="str">
            <v>CHARGES FOR SERVICES - A</v>
          </cell>
          <cell r="C471" t="str">
            <v>Inter-Agency Transfer</v>
          </cell>
        </row>
        <row r="472">
          <cell r="A472">
            <v>3872</v>
          </cell>
          <cell r="B472" t="str">
            <v>CHARGES FOR SERVICES - B</v>
          </cell>
          <cell r="C472" t="str">
            <v>Inter-Agency Transfer</v>
          </cell>
        </row>
        <row r="473">
          <cell r="A473">
            <v>3873</v>
          </cell>
          <cell r="B473" t="str">
            <v>CHARGES FOR SERVICES - C</v>
          </cell>
          <cell r="C473" t="str">
            <v>Inter-Agency Transfer</v>
          </cell>
        </row>
        <row r="474">
          <cell r="A474">
            <v>3874</v>
          </cell>
          <cell r="B474" t="str">
            <v>CHARGES FOR SERVICES - D</v>
          </cell>
          <cell r="C474" t="str">
            <v>Inter-Agency Transfer</v>
          </cell>
        </row>
        <row r="475">
          <cell r="A475">
            <v>3875</v>
          </cell>
          <cell r="B475" t="str">
            <v>CHARGES FOR FAMILY PLANNING SERVICES</v>
          </cell>
          <cell r="C475" t="str">
            <v>Other Funds</v>
          </cell>
        </row>
        <row r="476">
          <cell r="A476">
            <v>3879</v>
          </cell>
          <cell r="B476" t="str">
            <v>CHARGES FOR SERVICES</v>
          </cell>
          <cell r="C476" t="str">
            <v>Inter-Agency Transfer</v>
          </cell>
        </row>
        <row r="477">
          <cell r="A477">
            <v>3889</v>
          </cell>
          <cell r="B477" t="str">
            <v>CHARGES FOR SERVICES - OTHER FUND</v>
          </cell>
          <cell r="C477" t="str">
            <v>Other Funds</v>
          </cell>
        </row>
        <row r="478">
          <cell r="A478">
            <v>3890</v>
          </cell>
          <cell r="B478" t="str">
            <v>BIRTH-DEATH CERTIFICATE CHARGE</v>
          </cell>
          <cell r="C478" t="str">
            <v>Other Funds</v>
          </cell>
        </row>
        <row r="479">
          <cell r="A479">
            <v>3891</v>
          </cell>
          <cell r="B479" t="str">
            <v>PRIOR YEAR SERVICE CHARGES</v>
          </cell>
          <cell r="C479" t="str">
            <v>Other Funds</v>
          </cell>
        </row>
        <row r="480">
          <cell r="A480">
            <v>3892</v>
          </cell>
          <cell r="B480" t="str">
            <v>BOARD AND COMMISSION BILLINGS</v>
          </cell>
          <cell r="C480" t="str">
            <v>Other Funds</v>
          </cell>
        </row>
        <row r="481">
          <cell r="A481">
            <v>3893</v>
          </cell>
          <cell r="B481" t="str">
            <v>LICENSE PLATE CHARGE</v>
          </cell>
          <cell r="C481" t="str">
            <v>Other Funds</v>
          </cell>
        </row>
        <row r="482">
          <cell r="A482">
            <v>3894</v>
          </cell>
          <cell r="B482" t="str">
            <v>BARTER INCOME - ADVERTISING</v>
          </cell>
          <cell r="C482" t="str">
            <v>Other Funds</v>
          </cell>
        </row>
        <row r="483">
          <cell r="A483">
            <v>3895</v>
          </cell>
          <cell r="B483" t="str">
            <v>TRAINING CHARGE</v>
          </cell>
          <cell r="C483" t="str">
            <v>Other Funds</v>
          </cell>
        </row>
        <row r="484">
          <cell r="A484">
            <v>3897</v>
          </cell>
          <cell r="B484" t="str">
            <v>INSTALLATION CHARGE</v>
          </cell>
          <cell r="C484" t="str">
            <v>Other Funds</v>
          </cell>
        </row>
        <row r="485">
          <cell r="A485">
            <v>4001</v>
          </cell>
          <cell r="B485" t="str">
            <v>LIST SALES</v>
          </cell>
          <cell r="C485" t="str">
            <v>Other Funds</v>
          </cell>
        </row>
        <row r="486">
          <cell r="A486">
            <v>4002</v>
          </cell>
          <cell r="B486" t="str">
            <v>CONSIGNMENT SALES</v>
          </cell>
          <cell r="C486" t="str">
            <v>Other Funds</v>
          </cell>
        </row>
        <row r="487">
          <cell r="A487">
            <v>4003</v>
          </cell>
          <cell r="B487" t="str">
            <v>SALES OF EQUIPMENT</v>
          </cell>
          <cell r="C487" t="str">
            <v>Other Funds</v>
          </cell>
        </row>
        <row r="488">
          <cell r="A488">
            <v>4004</v>
          </cell>
          <cell r="B488" t="str">
            <v>GIFT SHOP INCOME</v>
          </cell>
          <cell r="C488" t="str">
            <v>Other Funds</v>
          </cell>
        </row>
        <row r="489">
          <cell r="A489">
            <v>4005</v>
          </cell>
          <cell r="B489" t="str">
            <v>FARM SALES</v>
          </cell>
          <cell r="C489" t="str">
            <v>Other Funds</v>
          </cell>
        </row>
        <row r="490">
          <cell r="A490">
            <v>4006</v>
          </cell>
          <cell r="B490" t="str">
            <v>CALENDAR SALES</v>
          </cell>
          <cell r="C490" t="str">
            <v>Other Funds</v>
          </cell>
        </row>
        <row r="491">
          <cell r="A491">
            <v>4007</v>
          </cell>
          <cell r="B491" t="str">
            <v>SALE OF GRAVEL</v>
          </cell>
          <cell r="C491" t="str">
            <v>Other Funds</v>
          </cell>
        </row>
        <row r="492">
          <cell r="A492">
            <v>4008</v>
          </cell>
          <cell r="B492" t="str">
            <v>MEMBERSHIP SALES</v>
          </cell>
          <cell r="C492" t="str">
            <v>Other Funds</v>
          </cell>
        </row>
        <row r="493">
          <cell r="A493">
            <v>4009</v>
          </cell>
          <cell r="B493" t="str">
            <v>TICKET SALES</v>
          </cell>
          <cell r="C493" t="str">
            <v>Other Funds</v>
          </cell>
        </row>
        <row r="494">
          <cell r="A494">
            <v>4010</v>
          </cell>
          <cell r="B494" t="str">
            <v>PHOTOGRAPH SALES</v>
          </cell>
          <cell r="C494" t="str">
            <v>Other Funds</v>
          </cell>
        </row>
        <row r="495">
          <cell r="A495">
            <v>4011</v>
          </cell>
          <cell r="B495" t="str">
            <v>PRINTING SALES</v>
          </cell>
          <cell r="C495" t="str">
            <v>Inter-Agency Transfer</v>
          </cell>
        </row>
        <row r="496">
          <cell r="A496">
            <v>4012</v>
          </cell>
          <cell r="B496" t="str">
            <v>NURSERY SALES</v>
          </cell>
          <cell r="C496" t="str">
            <v>Other Funds</v>
          </cell>
        </row>
        <row r="497">
          <cell r="A497">
            <v>4013</v>
          </cell>
          <cell r="B497" t="str">
            <v>TREATED WATER SALES</v>
          </cell>
          <cell r="C497" t="str">
            <v>Inter-Agency Transfer</v>
          </cell>
        </row>
        <row r="498">
          <cell r="A498">
            <v>4014</v>
          </cell>
          <cell r="B498" t="str">
            <v>SALE OF REPORTS</v>
          </cell>
          <cell r="C498" t="str">
            <v>Other Funds</v>
          </cell>
        </row>
        <row r="499">
          <cell r="A499">
            <v>4015</v>
          </cell>
          <cell r="B499" t="str">
            <v>STORE SALES</v>
          </cell>
          <cell r="C499" t="str">
            <v>Other Funds</v>
          </cell>
        </row>
        <row r="500">
          <cell r="A500">
            <v>4016</v>
          </cell>
          <cell r="B500" t="str">
            <v>FURNITURE SALES</v>
          </cell>
          <cell r="C500" t="str">
            <v>Other Funds</v>
          </cell>
        </row>
        <row r="501">
          <cell r="A501">
            <v>4017</v>
          </cell>
          <cell r="B501" t="str">
            <v>GARMET SALES</v>
          </cell>
          <cell r="C501" t="str">
            <v>Other Funds</v>
          </cell>
        </row>
        <row r="502">
          <cell r="A502">
            <v>4018</v>
          </cell>
          <cell r="B502" t="str">
            <v>SOAP SALES</v>
          </cell>
          <cell r="C502" t="str">
            <v>Other Funds</v>
          </cell>
        </row>
        <row r="503">
          <cell r="A503">
            <v>4019</v>
          </cell>
          <cell r="B503" t="str">
            <v>MATTRESS SALES</v>
          </cell>
          <cell r="C503" t="str">
            <v>Other Funds</v>
          </cell>
        </row>
        <row r="504">
          <cell r="A504">
            <v>4020</v>
          </cell>
          <cell r="B504" t="str">
            <v>BAKERY SALES</v>
          </cell>
          <cell r="C504" t="str">
            <v>Inter-Agency Transfer</v>
          </cell>
        </row>
        <row r="505">
          <cell r="A505">
            <v>4021</v>
          </cell>
          <cell r="B505" t="str">
            <v>MISCELLANEOUS SALES</v>
          </cell>
          <cell r="C505" t="str">
            <v>Other Funds</v>
          </cell>
        </row>
        <row r="506">
          <cell r="A506">
            <v>4022</v>
          </cell>
          <cell r="B506" t="str">
            <v>RAW WATER SALES</v>
          </cell>
          <cell r="C506" t="str">
            <v>Other Funds</v>
          </cell>
        </row>
        <row r="507">
          <cell r="A507">
            <v>4023</v>
          </cell>
          <cell r="B507" t="str">
            <v>GASOLINE SALES</v>
          </cell>
          <cell r="C507" t="str">
            <v>Other Funds</v>
          </cell>
        </row>
        <row r="508">
          <cell r="A508">
            <v>4024</v>
          </cell>
          <cell r="B508" t="str">
            <v>SINGLE ISSUE SALES</v>
          </cell>
          <cell r="C508" t="str">
            <v>Other Funds</v>
          </cell>
        </row>
        <row r="509">
          <cell r="A509">
            <v>4025</v>
          </cell>
          <cell r="B509" t="str">
            <v>MERCHANDISE SALES</v>
          </cell>
          <cell r="C509" t="str">
            <v>Other Funds</v>
          </cell>
        </row>
        <row r="510">
          <cell r="A510">
            <v>4026</v>
          </cell>
          <cell r="B510" t="str">
            <v>AGENT SALES</v>
          </cell>
          <cell r="C510" t="str">
            <v>Other Funds</v>
          </cell>
        </row>
        <row r="511">
          <cell r="A511">
            <v>4027</v>
          </cell>
          <cell r="B511" t="str">
            <v>PUBLICATION SALES</v>
          </cell>
          <cell r="C511" t="str">
            <v>Other Funds</v>
          </cell>
        </row>
        <row r="512">
          <cell r="A512">
            <v>4028</v>
          </cell>
          <cell r="B512" t="str">
            <v>FUR SALES</v>
          </cell>
          <cell r="C512" t="str">
            <v>Other Funds</v>
          </cell>
        </row>
        <row r="513">
          <cell r="A513">
            <v>4029</v>
          </cell>
          <cell r="B513" t="str">
            <v>HANDBOOK SALES</v>
          </cell>
          <cell r="C513" t="str">
            <v>Other Funds</v>
          </cell>
        </row>
        <row r="514">
          <cell r="A514">
            <v>4030</v>
          </cell>
          <cell r="B514" t="str">
            <v>PAMPHLET SALES</v>
          </cell>
          <cell r="C514" t="str">
            <v>Other Funds</v>
          </cell>
        </row>
        <row r="515">
          <cell r="A515">
            <v>4031</v>
          </cell>
          <cell r="B515" t="str">
            <v>BAIT SALES</v>
          </cell>
          <cell r="C515" t="str">
            <v>Other Funds</v>
          </cell>
        </row>
        <row r="516">
          <cell r="A516">
            <v>4032</v>
          </cell>
          <cell r="B516" t="str">
            <v>VENDING MACHINE SALES</v>
          </cell>
          <cell r="C516" t="str">
            <v>Other Funds</v>
          </cell>
        </row>
        <row r="517">
          <cell r="A517">
            <v>4033</v>
          </cell>
          <cell r="B517" t="str">
            <v>CANTEEN SALES</v>
          </cell>
          <cell r="C517" t="str">
            <v>Other Funds</v>
          </cell>
        </row>
        <row r="518">
          <cell r="A518">
            <v>4034</v>
          </cell>
          <cell r="B518" t="str">
            <v>SALE OF OIL AND GAS</v>
          </cell>
          <cell r="C518" t="str">
            <v>Inter-Agency Transfer</v>
          </cell>
        </row>
        <row r="519">
          <cell r="A519">
            <v>4035</v>
          </cell>
          <cell r="B519" t="str">
            <v>NURSERY SALES-NEXT CALENDAR YR</v>
          </cell>
          <cell r="C519" t="str">
            <v>Other Funds</v>
          </cell>
        </row>
        <row r="520">
          <cell r="A520">
            <v>4036</v>
          </cell>
          <cell r="B520" t="str">
            <v>DIRECT SALES - PROCESSING</v>
          </cell>
          <cell r="C520" t="str">
            <v>Other Funds</v>
          </cell>
        </row>
        <row r="521">
          <cell r="A521">
            <v>4037</v>
          </cell>
          <cell r="B521" t="str">
            <v>QUICK PRINT SALES</v>
          </cell>
          <cell r="C521" t="str">
            <v>Inter-Agency Transfer</v>
          </cell>
        </row>
        <row r="522">
          <cell r="A522">
            <v>4038</v>
          </cell>
          <cell r="B522" t="str">
            <v>IMAGING SALES</v>
          </cell>
          <cell r="C522" t="str">
            <v>Inter-Agency Transfer</v>
          </cell>
        </row>
        <row r="523">
          <cell r="A523">
            <v>4039</v>
          </cell>
          <cell r="B523" t="str">
            <v>LAB SALES</v>
          </cell>
          <cell r="C523" t="str">
            <v>Inter-Agency Transfer</v>
          </cell>
        </row>
        <row r="524">
          <cell r="A524">
            <v>4040</v>
          </cell>
          <cell r="B524" t="str">
            <v>RECYCLABLE MATERIAL SALES</v>
          </cell>
          <cell r="C524" t="str">
            <v>Other Funds</v>
          </cell>
        </row>
        <row r="525">
          <cell r="A525">
            <v>4041</v>
          </cell>
          <cell r="B525" t="str">
            <v>POWER SALES</v>
          </cell>
          <cell r="C525" t="str">
            <v>Other Funds</v>
          </cell>
        </row>
        <row r="526">
          <cell r="A526">
            <v>4042</v>
          </cell>
          <cell r="B526" t="str">
            <v>GAS SALES</v>
          </cell>
          <cell r="C526" t="str">
            <v>Other Funds</v>
          </cell>
        </row>
        <row r="527">
          <cell r="A527">
            <v>4043</v>
          </cell>
          <cell r="B527" t="str">
            <v>JAIL MEALS</v>
          </cell>
          <cell r="C527" t="str">
            <v>Other Funds</v>
          </cell>
        </row>
        <row r="528">
          <cell r="A528">
            <v>4044</v>
          </cell>
          <cell r="B528" t="str">
            <v>MEAL SALES</v>
          </cell>
          <cell r="C528" t="str">
            <v>Inter-Agency Transfer</v>
          </cell>
        </row>
        <row r="529">
          <cell r="A529">
            <v>4045</v>
          </cell>
          <cell r="B529" t="str">
            <v>SALE OF EDUCATIONAL SUPPLIES</v>
          </cell>
          <cell r="C529" t="str">
            <v>Other Funds</v>
          </cell>
        </row>
        <row r="530">
          <cell r="A530">
            <v>4046</v>
          </cell>
          <cell r="B530" t="str">
            <v>NNCAS FOOD SERVICE REVENUE</v>
          </cell>
          <cell r="C530" t="str">
            <v>Inter-Agency Transfer</v>
          </cell>
        </row>
        <row r="531">
          <cell r="A531">
            <v>4047</v>
          </cell>
          <cell r="B531" t="str">
            <v>BENCHMARK FOOD SERVICE REVENUE</v>
          </cell>
          <cell r="C531" t="str">
            <v>Other Funds</v>
          </cell>
        </row>
        <row r="532">
          <cell r="A532">
            <v>4048</v>
          </cell>
          <cell r="B532" t="str">
            <v>HANDS-UP FOR YOUTH FOOD SERVICE</v>
          </cell>
          <cell r="C532" t="str">
            <v>Other Funds</v>
          </cell>
        </row>
        <row r="533">
          <cell r="A533">
            <v>4049</v>
          </cell>
          <cell r="B533" t="str">
            <v>SRC FOOD SERVICE REVENUE</v>
          </cell>
          <cell r="C533" t="str">
            <v>Inter-Agency Transfer</v>
          </cell>
        </row>
        <row r="534">
          <cell r="A534">
            <v>4050</v>
          </cell>
          <cell r="B534" t="str">
            <v>NDOT LOGO SIGN PROGRAM</v>
          </cell>
          <cell r="C534" t="str">
            <v>Other Funds</v>
          </cell>
        </row>
        <row r="535">
          <cell r="A535">
            <v>4052</v>
          </cell>
          <cell r="B535" t="str">
            <v>BOOK AND PAMPHLET SALES</v>
          </cell>
          <cell r="C535" t="str">
            <v>Other Funds</v>
          </cell>
        </row>
        <row r="536">
          <cell r="A536">
            <v>4062</v>
          </cell>
          <cell r="B536" t="str">
            <v>WAREHOUSE SALES</v>
          </cell>
          <cell r="C536" t="str">
            <v>Other Funds</v>
          </cell>
        </row>
        <row r="537">
          <cell r="A537">
            <v>4064</v>
          </cell>
          <cell r="B537" t="str">
            <v>SALE OF SURPLUS PROPERTY</v>
          </cell>
          <cell r="C537" t="str">
            <v>Other Funds</v>
          </cell>
        </row>
        <row r="538">
          <cell r="A538">
            <v>4065</v>
          </cell>
          <cell r="B538" t="str">
            <v>DIRECT SALES</v>
          </cell>
          <cell r="C538" t="str">
            <v>Other Funds</v>
          </cell>
        </row>
        <row r="539">
          <cell r="A539">
            <v>4066</v>
          </cell>
          <cell r="B539" t="str">
            <v>PHARMACY SALES</v>
          </cell>
          <cell r="C539" t="str">
            <v>Inter-Agency Transfer</v>
          </cell>
        </row>
        <row r="540">
          <cell r="A540">
            <v>4101</v>
          </cell>
          <cell r="B540" t="str">
            <v>COUNTY PARTICIPATION FUNDS</v>
          </cell>
          <cell r="C540" t="str">
            <v>Other Funds</v>
          </cell>
        </row>
        <row r="541">
          <cell r="A541">
            <v>4102</v>
          </cell>
          <cell r="B541" t="str">
            <v>RECEIPTS FROM LOCAL GOVERNMENT</v>
          </cell>
          <cell r="C541" t="str">
            <v>Other Funds</v>
          </cell>
        </row>
        <row r="542">
          <cell r="A542">
            <v>4103</v>
          </cell>
          <cell r="B542" t="str">
            <v>COUNTY REIMBURSEMENTS</v>
          </cell>
          <cell r="C542" t="str">
            <v>Other Funds</v>
          </cell>
        </row>
        <row r="543">
          <cell r="A543">
            <v>4104</v>
          </cell>
          <cell r="B543" t="str">
            <v>COUNTY FEES</v>
          </cell>
          <cell r="C543" t="str">
            <v>Other Funds</v>
          </cell>
        </row>
        <row r="544">
          <cell r="A544">
            <v>4105</v>
          </cell>
          <cell r="B544" t="str">
            <v>SCHOOL DISTRICT REIMBURSEMENTS</v>
          </cell>
          <cell r="C544" t="str">
            <v>Other Funds</v>
          </cell>
        </row>
        <row r="545">
          <cell r="A545">
            <v>4106</v>
          </cell>
          <cell r="B545" t="str">
            <v>COUNTY ASSESSOR TRNG RECEIPTS</v>
          </cell>
          <cell r="C545" t="str">
            <v>Other Funds</v>
          </cell>
        </row>
        <row r="546">
          <cell r="A546">
            <v>4107</v>
          </cell>
          <cell r="B546" t="str">
            <v>COUNTY APPRAISAL RECEIPTS</v>
          </cell>
          <cell r="C546" t="str">
            <v>Other Funds</v>
          </cell>
        </row>
        <row r="547">
          <cell r="A547">
            <v>4108</v>
          </cell>
          <cell r="B547" t="str">
            <v>WASHOE CO RECEIPTS</v>
          </cell>
          <cell r="C547" t="str">
            <v>Other Funds</v>
          </cell>
        </row>
        <row r="548">
          <cell r="A548">
            <v>4109</v>
          </cell>
          <cell r="B548" t="str">
            <v>ELKO CO RECEIPTS</v>
          </cell>
          <cell r="C548" t="str">
            <v>Other Funds</v>
          </cell>
        </row>
        <row r="549">
          <cell r="A549">
            <v>4110</v>
          </cell>
          <cell r="B549" t="str">
            <v>STOREY CO RECEIPTS</v>
          </cell>
          <cell r="C549" t="str">
            <v>Other Funds</v>
          </cell>
        </row>
        <row r="550">
          <cell r="A550">
            <v>4111</v>
          </cell>
          <cell r="B550" t="str">
            <v>CLARK CO RECEIPTS</v>
          </cell>
          <cell r="C550" t="str">
            <v>Other Funds</v>
          </cell>
        </row>
        <row r="551">
          <cell r="A551">
            <v>4112</v>
          </cell>
          <cell r="B551" t="str">
            <v>EUREKA CO RECEIPTS</v>
          </cell>
          <cell r="C551" t="str">
            <v>Other Funds</v>
          </cell>
        </row>
        <row r="552">
          <cell r="A552">
            <v>4113</v>
          </cell>
          <cell r="B552" t="str">
            <v>DOUGLAS CO RECEIPTS</v>
          </cell>
          <cell r="C552" t="str">
            <v>Other Funds</v>
          </cell>
        </row>
        <row r="553">
          <cell r="A553">
            <v>4114</v>
          </cell>
          <cell r="B553" t="str">
            <v>CARSON CITY RECEIPTS</v>
          </cell>
          <cell r="C553" t="str">
            <v>Other Funds</v>
          </cell>
        </row>
        <row r="554">
          <cell r="A554">
            <v>4115</v>
          </cell>
          <cell r="B554" t="str">
            <v>WHITE PINE COUNTY RECEIPTS</v>
          </cell>
          <cell r="C554" t="str">
            <v>Other Funds</v>
          </cell>
        </row>
        <row r="555">
          <cell r="A555">
            <v>4116</v>
          </cell>
          <cell r="B555" t="str">
            <v>STATE OF CALIFORNIA RECEIPTS</v>
          </cell>
          <cell r="C555" t="str">
            <v>Other Funds</v>
          </cell>
        </row>
        <row r="556">
          <cell r="A556">
            <v>4117</v>
          </cell>
          <cell r="B556" t="str">
            <v>UNIVERSITY SYSTEM RECEIPTS</v>
          </cell>
          <cell r="C556" t="str">
            <v>Other Funds</v>
          </cell>
        </row>
        <row r="557">
          <cell r="A557">
            <v>4118</v>
          </cell>
          <cell r="B557" t="str">
            <v>AB595 BOND REVENUE</v>
          </cell>
          <cell r="C557" t="str">
            <v>Other Funds</v>
          </cell>
        </row>
        <row r="558">
          <cell r="A558">
            <v>4151</v>
          </cell>
          <cell r="B558" t="str">
            <v>CIVIL PENALTIES</v>
          </cell>
          <cell r="C558" t="str">
            <v>Other Funds</v>
          </cell>
        </row>
        <row r="559">
          <cell r="A559">
            <v>4152</v>
          </cell>
          <cell r="B559" t="str">
            <v>FINES/FORFEITURES/PENALTIES</v>
          </cell>
          <cell r="C559" t="str">
            <v>Other Funds</v>
          </cell>
        </row>
        <row r="560">
          <cell r="A560">
            <v>4153</v>
          </cell>
          <cell r="B560" t="str">
            <v>DEPOSIT FORFEITURE</v>
          </cell>
          <cell r="C560" t="str">
            <v>Other Funds</v>
          </cell>
        </row>
        <row r="561">
          <cell r="A561">
            <v>4154</v>
          </cell>
          <cell r="B561" t="str">
            <v>JUSTICE COURT FINES</v>
          </cell>
          <cell r="C561" t="str">
            <v>Other Funds</v>
          </cell>
        </row>
        <row r="562">
          <cell r="A562">
            <v>4155</v>
          </cell>
          <cell r="B562" t="str">
            <v>DISTRICT COURT FINES</v>
          </cell>
          <cell r="C562" t="str">
            <v>Other Funds</v>
          </cell>
        </row>
        <row r="563">
          <cell r="A563">
            <v>4156</v>
          </cell>
          <cell r="B563" t="str">
            <v>PENALTIES</v>
          </cell>
          <cell r="C563" t="str">
            <v>Other Funds</v>
          </cell>
        </row>
        <row r="564">
          <cell r="A564">
            <v>4157</v>
          </cell>
          <cell r="B564" t="str">
            <v>FINES</v>
          </cell>
          <cell r="C564" t="str">
            <v>Other Funds</v>
          </cell>
        </row>
        <row r="565">
          <cell r="A565">
            <v>4158</v>
          </cell>
          <cell r="B565" t="str">
            <v>PENALTIES-NON FED</v>
          </cell>
          <cell r="C565" t="str">
            <v>Other Funds</v>
          </cell>
        </row>
        <row r="566">
          <cell r="A566">
            <v>4200</v>
          </cell>
          <cell r="B566" t="str">
            <v>INSURANCE RECOVERIES</v>
          </cell>
          <cell r="C566" t="str">
            <v>Other Funds</v>
          </cell>
        </row>
        <row r="567">
          <cell r="A567">
            <v>4201</v>
          </cell>
          <cell r="B567" t="str">
            <v>REIMBURSEMENT</v>
          </cell>
          <cell r="C567" t="str">
            <v>Other Funds</v>
          </cell>
        </row>
        <row r="568">
          <cell r="A568">
            <v>4202</v>
          </cell>
          <cell r="B568" t="str">
            <v>SIIS REFUNDS</v>
          </cell>
          <cell r="C568" t="str">
            <v>Other Funds</v>
          </cell>
        </row>
        <row r="569">
          <cell r="A569">
            <v>4203</v>
          </cell>
          <cell r="B569" t="str">
            <v>PRIOR YEAR REFUNDS</v>
          </cell>
          <cell r="C569" t="str">
            <v>Other Funds</v>
          </cell>
        </row>
        <row r="570">
          <cell r="A570">
            <v>4204</v>
          </cell>
          <cell r="B570" t="str">
            <v>DEFAULT RECOVERIES</v>
          </cell>
          <cell r="C570" t="str">
            <v>Other Funds</v>
          </cell>
        </row>
        <row r="571">
          <cell r="A571">
            <v>4205</v>
          </cell>
          <cell r="B571" t="str">
            <v>FOOD STAMP REIMBURSEMENT</v>
          </cell>
          <cell r="C571" t="str">
            <v>Other Funds</v>
          </cell>
        </row>
        <row r="572">
          <cell r="A572">
            <v>4206</v>
          </cell>
          <cell r="B572" t="str">
            <v>BLOOD DRIVE REIMBURSEMENT</v>
          </cell>
          <cell r="C572" t="str">
            <v>Other Funds</v>
          </cell>
        </row>
        <row r="573">
          <cell r="A573">
            <v>4207</v>
          </cell>
          <cell r="B573" t="str">
            <v>OIL REFUNDS</v>
          </cell>
          <cell r="C573" t="str">
            <v>Other Funds</v>
          </cell>
        </row>
        <row r="574">
          <cell r="A574">
            <v>4208</v>
          </cell>
          <cell r="B574" t="str">
            <v>REBATE OF GASOLINE TAX</v>
          </cell>
          <cell r="C574" t="str">
            <v>Other Funds</v>
          </cell>
        </row>
        <row r="575">
          <cell r="A575">
            <v>4209</v>
          </cell>
          <cell r="B575" t="str">
            <v>RECOVERIES</v>
          </cell>
          <cell r="C575" t="str">
            <v>Other Funds</v>
          </cell>
        </row>
        <row r="576">
          <cell r="A576">
            <v>4210</v>
          </cell>
          <cell r="B576" t="str">
            <v>FED GRANT REIMBURSEMENT</v>
          </cell>
          <cell r="C576" t="str">
            <v>Other Funds</v>
          </cell>
        </row>
        <row r="577">
          <cell r="A577">
            <v>4211</v>
          </cell>
          <cell r="B577" t="str">
            <v>BADA REIMBURSEMENT</v>
          </cell>
          <cell r="C577" t="str">
            <v>Other Funds</v>
          </cell>
        </row>
        <row r="578">
          <cell r="A578">
            <v>4212</v>
          </cell>
          <cell r="B578" t="str">
            <v>BVR REIMBURSEMENT</v>
          </cell>
          <cell r="C578" t="str">
            <v>Other Funds</v>
          </cell>
        </row>
        <row r="579">
          <cell r="A579">
            <v>4213</v>
          </cell>
          <cell r="B579" t="str">
            <v>DD REIMBURSEMENT</v>
          </cell>
          <cell r="C579" t="str">
            <v>Other Funds</v>
          </cell>
        </row>
        <row r="580">
          <cell r="A580">
            <v>4214</v>
          </cell>
          <cell r="B580" t="str">
            <v>BDA REIMBURSEMENT</v>
          </cell>
          <cell r="C580" t="str">
            <v>Other Funds</v>
          </cell>
        </row>
        <row r="581">
          <cell r="A581">
            <v>4215</v>
          </cell>
          <cell r="B581" t="str">
            <v>BSTB REIMBURSEMENT</v>
          </cell>
          <cell r="C581" t="str">
            <v>Other Funds</v>
          </cell>
        </row>
        <row r="582">
          <cell r="A582">
            <v>4216</v>
          </cell>
          <cell r="B582" t="str">
            <v>SSA REIMBURSEMENT</v>
          </cell>
          <cell r="C582" t="str">
            <v>Other Funds</v>
          </cell>
        </row>
        <row r="583">
          <cell r="A583">
            <v>4217</v>
          </cell>
          <cell r="B583" t="str">
            <v>REFUNDS OF UNUSED GRANT MONEY</v>
          </cell>
          <cell r="C583" t="str">
            <v>Other Funds</v>
          </cell>
        </row>
        <row r="584">
          <cell r="A584">
            <v>4218</v>
          </cell>
          <cell r="B584" t="str">
            <v>REBATE</v>
          </cell>
          <cell r="C584" t="str">
            <v>Other Funds</v>
          </cell>
        </row>
        <row r="585">
          <cell r="A585">
            <v>4219</v>
          </cell>
          <cell r="B585" t="str">
            <v>FOREST FIRE REIMBURSEMENTS</v>
          </cell>
          <cell r="C585" t="str">
            <v>Other Funds</v>
          </cell>
        </row>
        <row r="586">
          <cell r="A586">
            <v>4220</v>
          </cell>
          <cell r="B586" t="str">
            <v>TECH REIMBURSEMENT</v>
          </cell>
          <cell r="C586" t="str">
            <v>Inter-Agency Transfer</v>
          </cell>
        </row>
        <row r="587">
          <cell r="A587">
            <v>4221</v>
          </cell>
          <cell r="B587" t="str">
            <v>TDD REIMBURSEMENT</v>
          </cell>
          <cell r="C587" t="str">
            <v>Other Funds</v>
          </cell>
        </row>
        <row r="588">
          <cell r="A588">
            <v>4222</v>
          </cell>
          <cell r="B588" t="str">
            <v>BEP REIMBURSEMENT</v>
          </cell>
          <cell r="C588" t="str">
            <v>Other Funds</v>
          </cell>
        </row>
        <row r="589">
          <cell r="A589">
            <v>4223</v>
          </cell>
          <cell r="B589" t="str">
            <v>DRUG COMMISSION REIMBURSEMENT</v>
          </cell>
          <cell r="C589" t="str">
            <v>Other Funds</v>
          </cell>
        </row>
        <row r="590">
          <cell r="A590">
            <v>4224</v>
          </cell>
          <cell r="B590" t="str">
            <v>BUILD AMERICA BONDS SUBSIDY</v>
          </cell>
          <cell r="C590" t="str">
            <v>Other Funds</v>
          </cell>
        </row>
        <row r="591">
          <cell r="A591">
            <v>4225</v>
          </cell>
          <cell r="B591" t="str">
            <v>SYSTEM USE-AR NSF CHARGE</v>
          </cell>
          <cell r="C591" t="str">
            <v>Other Funds</v>
          </cell>
        </row>
        <row r="592">
          <cell r="A592">
            <v>4226</v>
          </cell>
          <cell r="B592" t="str">
            <v>SYSTEM USE-AR INTEREST CHARGE</v>
          </cell>
          <cell r="C592" t="str">
            <v>Other Funds</v>
          </cell>
        </row>
        <row r="593">
          <cell r="A593">
            <v>4227</v>
          </cell>
          <cell r="B593" t="str">
            <v>SYSTEM USE-AR LATE CHARGE</v>
          </cell>
          <cell r="C593" t="str">
            <v>Other Funds</v>
          </cell>
        </row>
        <row r="594">
          <cell r="A594">
            <v>4230</v>
          </cell>
          <cell r="B594" t="str">
            <v>COST ALLOCATION REIMBURSEMENT - A</v>
          </cell>
          <cell r="C594" t="str">
            <v>Inter-Agency Transfer</v>
          </cell>
        </row>
        <row r="595">
          <cell r="A595">
            <v>4231</v>
          </cell>
          <cell r="B595" t="str">
            <v>COST ALLOCATION REIMBURSEMENT - B</v>
          </cell>
          <cell r="C595" t="str">
            <v>Inter-Agency Transfer</v>
          </cell>
        </row>
        <row r="596">
          <cell r="A596">
            <v>4232</v>
          </cell>
          <cell r="B596" t="str">
            <v>COST ALLOCATION REIMBURSEMENT - C</v>
          </cell>
          <cell r="C596" t="str">
            <v>Inter-Agency Transfer</v>
          </cell>
        </row>
        <row r="597">
          <cell r="A597">
            <v>4233</v>
          </cell>
          <cell r="B597" t="str">
            <v>COST ALLOCATION REIMBURSEMENT - D</v>
          </cell>
          <cell r="C597" t="str">
            <v>Inter-Agency Transfer</v>
          </cell>
        </row>
        <row r="598">
          <cell r="A598">
            <v>4234</v>
          </cell>
          <cell r="B598" t="str">
            <v>COST ALLOCATION REIMBURSEMENT - E</v>
          </cell>
          <cell r="C598" t="str">
            <v>Inter-Agency Transfer</v>
          </cell>
        </row>
        <row r="599">
          <cell r="A599">
            <v>4235</v>
          </cell>
          <cell r="B599" t="str">
            <v>COST ALLOCATION REIMBURSEMENT - F</v>
          </cell>
          <cell r="C599" t="str">
            <v>Inter-Agency Transfer</v>
          </cell>
        </row>
        <row r="600">
          <cell r="A600">
            <v>4236</v>
          </cell>
          <cell r="B600" t="str">
            <v>COST ALLOCATION REIMBURSEMENT - E/G</v>
          </cell>
          <cell r="C600" t="str">
            <v>Inter-Agency Transfer</v>
          </cell>
        </row>
        <row r="601">
          <cell r="A601">
            <v>4237</v>
          </cell>
          <cell r="B601" t="str">
            <v>COST ALLOCATION - NHP DISPATCH</v>
          </cell>
          <cell r="C601" t="str">
            <v>Inter-Agency Transfer</v>
          </cell>
        </row>
        <row r="602">
          <cell r="A602">
            <v>4238</v>
          </cell>
          <cell r="B602" t="str">
            <v>COST ALLOCATION - NDOT 800 MHZ RADIO</v>
          </cell>
          <cell r="C602" t="str">
            <v>Inter-Agency Transfer</v>
          </cell>
        </row>
        <row r="603">
          <cell r="A603">
            <v>4240</v>
          </cell>
          <cell r="B603" t="str">
            <v>CONTRIBUTIONS</v>
          </cell>
          <cell r="C603" t="str">
            <v>Other Funds</v>
          </cell>
        </row>
        <row r="604">
          <cell r="A604">
            <v>4241</v>
          </cell>
          <cell r="B604" t="str">
            <v>CONTRIBUTIONS - ROLLOVERS</v>
          </cell>
          <cell r="C604" t="str">
            <v>Other Funds</v>
          </cell>
        </row>
        <row r="605">
          <cell r="A605">
            <v>4250</v>
          </cell>
          <cell r="B605" t="str">
            <v>VICTIMS OF DOMESTIC VIOLENCE</v>
          </cell>
          <cell r="C605" t="str">
            <v>Other Funds</v>
          </cell>
        </row>
        <row r="606">
          <cell r="A606">
            <v>4251</v>
          </cell>
          <cell r="B606" t="str">
            <v>GIFTS AND DONATIONS</v>
          </cell>
          <cell r="C606" t="str">
            <v>Other Funds</v>
          </cell>
        </row>
        <row r="607">
          <cell r="A607">
            <v>4252</v>
          </cell>
          <cell r="B607" t="str">
            <v>EXCESS PROPERTY SALES</v>
          </cell>
          <cell r="C607" t="str">
            <v>Other Funds</v>
          </cell>
        </row>
        <row r="608">
          <cell r="A608">
            <v>4253</v>
          </cell>
          <cell r="B608" t="str">
            <v>OPERATION GAME THIEF DONATION</v>
          </cell>
          <cell r="C608" t="str">
            <v>Other Funds</v>
          </cell>
        </row>
        <row r="609">
          <cell r="A609">
            <v>4254</v>
          </cell>
          <cell r="B609" t="str">
            <v>MISCELLANEOUS REVENUE</v>
          </cell>
          <cell r="C609" t="str">
            <v>Other Funds</v>
          </cell>
        </row>
        <row r="610">
          <cell r="A610">
            <v>4255</v>
          </cell>
          <cell r="B610" t="str">
            <v>FORESTRY HONOR CAMP REC</v>
          </cell>
          <cell r="C610" t="str">
            <v>Other Funds</v>
          </cell>
        </row>
        <row r="611">
          <cell r="A611">
            <v>4256</v>
          </cell>
          <cell r="B611" t="str">
            <v>RESTITUTION COLLECTIONS</v>
          </cell>
          <cell r="C611" t="str">
            <v>Other Funds</v>
          </cell>
        </row>
        <row r="612">
          <cell r="A612">
            <v>4257</v>
          </cell>
          <cell r="B612" t="str">
            <v>POWER SURCHARGE</v>
          </cell>
          <cell r="C612" t="str">
            <v>Other Funds</v>
          </cell>
        </row>
        <row r="613">
          <cell r="A613">
            <v>4258</v>
          </cell>
          <cell r="B613" t="str">
            <v>DISCOUNTS EARNED</v>
          </cell>
          <cell r="C613" t="str">
            <v>Other Funds</v>
          </cell>
        </row>
        <row r="614">
          <cell r="A614">
            <v>4259</v>
          </cell>
          <cell r="B614" t="str">
            <v>CO-SPONSOR CONTRIBUTIONS</v>
          </cell>
          <cell r="C614" t="str">
            <v>Other Funds</v>
          </cell>
        </row>
        <row r="615">
          <cell r="A615">
            <v>4260</v>
          </cell>
          <cell r="B615" t="str">
            <v>ESTRAY SALES - AGRICULTURE</v>
          </cell>
          <cell r="C615" t="str">
            <v>Other Funds</v>
          </cell>
        </row>
        <row r="616">
          <cell r="A616">
            <v>4261</v>
          </cell>
          <cell r="B616" t="str">
            <v>STATE SHARE OF COLLECTIONS</v>
          </cell>
          <cell r="C616" t="str">
            <v>Other Funds</v>
          </cell>
        </row>
        <row r="617">
          <cell r="A617">
            <v>4262</v>
          </cell>
          <cell r="B617" t="str">
            <v>INCENTIVES - NEVADA</v>
          </cell>
          <cell r="C617" t="str">
            <v>Other Funds</v>
          </cell>
        </row>
        <row r="618">
          <cell r="A618">
            <v>4263</v>
          </cell>
          <cell r="B618" t="str">
            <v>WATER BOND REIMBURSEMENTS</v>
          </cell>
          <cell r="C618" t="str">
            <v>Other Funds</v>
          </cell>
        </row>
        <row r="619">
          <cell r="A619">
            <v>4264</v>
          </cell>
          <cell r="B619" t="str">
            <v>AIR OPERATIONS</v>
          </cell>
          <cell r="C619" t="str">
            <v>Inter-Agency Transfer</v>
          </cell>
        </row>
        <row r="620">
          <cell r="A620">
            <v>4265</v>
          </cell>
          <cell r="B620" t="str">
            <v>PRIVATE GRANT</v>
          </cell>
          <cell r="C620" t="str">
            <v>Other Funds</v>
          </cell>
        </row>
        <row r="621">
          <cell r="A621">
            <v>4266</v>
          </cell>
          <cell r="B621" t="str">
            <v>PRIVATE GRANT - A</v>
          </cell>
          <cell r="C621" t="str">
            <v>Other Funds</v>
          </cell>
        </row>
        <row r="622">
          <cell r="A622">
            <v>4267</v>
          </cell>
          <cell r="B622" t="str">
            <v>PRIVATE GRANT - B</v>
          </cell>
          <cell r="C622" t="str">
            <v>Other Funds</v>
          </cell>
        </row>
        <row r="623">
          <cell r="A623">
            <v>4268</v>
          </cell>
          <cell r="B623" t="str">
            <v>PRIVATE GRANT - C</v>
          </cell>
          <cell r="C623" t="str">
            <v>Other Funds</v>
          </cell>
        </row>
        <row r="624">
          <cell r="A624">
            <v>4269</v>
          </cell>
          <cell r="B624" t="str">
            <v>PRIVATE GRANT - D</v>
          </cell>
          <cell r="C624" t="str">
            <v>Other Funds</v>
          </cell>
        </row>
        <row r="625">
          <cell r="A625">
            <v>4270</v>
          </cell>
          <cell r="B625" t="str">
            <v>COMMISSIONS</v>
          </cell>
          <cell r="C625" t="str">
            <v>Other Funds</v>
          </cell>
        </row>
        <row r="626">
          <cell r="A626">
            <v>4271</v>
          </cell>
          <cell r="B626" t="str">
            <v>LAND SALES INCOME</v>
          </cell>
          <cell r="C626" t="str">
            <v>Other Funds</v>
          </cell>
        </row>
        <row r="627">
          <cell r="A627">
            <v>4272</v>
          </cell>
          <cell r="B627" t="str">
            <v>UNCLAIMED PROPERTY RECEIPTS</v>
          </cell>
          <cell r="C627" t="str">
            <v>Other Funds</v>
          </cell>
        </row>
        <row r="628">
          <cell r="A628">
            <v>4273</v>
          </cell>
          <cell r="B628" t="str">
            <v>ESTRAY SALES</v>
          </cell>
          <cell r="C628" t="str">
            <v>Other Funds</v>
          </cell>
        </row>
        <row r="629">
          <cell r="A629">
            <v>4274</v>
          </cell>
          <cell r="B629" t="str">
            <v>AGREEMENT INCOME</v>
          </cell>
          <cell r="C629" t="str">
            <v>Other Funds</v>
          </cell>
        </row>
        <row r="630">
          <cell r="A630">
            <v>4275</v>
          </cell>
          <cell r="B630" t="str">
            <v>TELEPHONE SURCHARGE</v>
          </cell>
          <cell r="C630" t="str">
            <v>Other Funds</v>
          </cell>
        </row>
        <row r="631">
          <cell r="A631">
            <v>4276</v>
          </cell>
          <cell r="B631" t="str">
            <v>LAPSED ESCHEATES</v>
          </cell>
          <cell r="C631" t="str">
            <v>Other Funds</v>
          </cell>
        </row>
        <row r="632">
          <cell r="A632">
            <v>4277</v>
          </cell>
          <cell r="B632" t="str">
            <v>LOW LEVEL WASTE SURCHARGE</v>
          </cell>
          <cell r="C632" t="str">
            <v>Other Funds</v>
          </cell>
        </row>
        <row r="633">
          <cell r="A633">
            <v>4278</v>
          </cell>
          <cell r="B633" t="str">
            <v>REVENUE FOR BUDGET SAVINGS</v>
          </cell>
          <cell r="C633" t="str">
            <v>Other Funds</v>
          </cell>
        </row>
        <row r="634">
          <cell r="A634">
            <v>4279</v>
          </cell>
          <cell r="B634" t="str">
            <v>SETTLEMENT INCOME</v>
          </cell>
          <cell r="C634" t="str">
            <v>Other Funds</v>
          </cell>
        </row>
        <row r="635">
          <cell r="A635">
            <v>4280</v>
          </cell>
          <cell r="B635" t="str">
            <v>WAGE ASSESSMENT</v>
          </cell>
          <cell r="C635" t="str">
            <v>Other Funds</v>
          </cell>
        </row>
        <row r="636">
          <cell r="A636">
            <v>4281</v>
          </cell>
          <cell r="B636" t="str">
            <v>PRIVATE SUBSIDIES</v>
          </cell>
          <cell r="C636" t="str">
            <v>Other Funds</v>
          </cell>
        </row>
        <row r="637">
          <cell r="A637">
            <v>4282</v>
          </cell>
          <cell r="B637" t="str">
            <v>COPAYMENTS</v>
          </cell>
          <cell r="C637" t="str">
            <v>Other Funds</v>
          </cell>
        </row>
        <row r="638">
          <cell r="A638">
            <v>4283</v>
          </cell>
          <cell r="B638" t="str">
            <v>TICKET SURCHARGE</v>
          </cell>
          <cell r="C638" t="str">
            <v>Other Funds</v>
          </cell>
        </row>
        <row r="639">
          <cell r="A639">
            <v>4284</v>
          </cell>
          <cell r="B639" t="str">
            <v>INDIVIDUAL SUPPORT</v>
          </cell>
          <cell r="C639" t="str">
            <v>Other Funds</v>
          </cell>
        </row>
        <row r="640">
          <cell r="A640">
            <v>4285</v>
          </cell>
          <cell r="B640" t="str">
            <v>NON CASH REVENUE</v>
          </cell>
          <cell r="C640" t="str">
            <v>Other Funds</v>
          </cell>
        </row>
        <row r="641">
          <cell r="A641">
            <v>4286</v>
          </cell>
          <cell r="B641" t="str">
            <v>BOND PROGRAM INCOME</v>
          </cell>
          <cell r="C641" t="str">
            <v>Other Funds</v>
          </cell>
        </row>
        <row r="642">
          <cell r="A642">
            <v>4287</v>
          </cell>
          <cell r="B642" t="str">
            <v>TOBACCO SETTLEMENT INCOME</v>
          </cell>
          <cell r="C642" t="str">
            <v>Other Funds</v>
          </cell>
        </row>
        <row r="643">
          <cell r="A643">
            <v>4301</v>
          </cell>
          <cell r="B643" t="str">
            <v>RENTAL INCOME - NON-EXECUTIVE BUDGETS</v>
          </cell>
          <cell r="C643" t="str">
            <v>Other Funds</v>
          </cell>
        </row>
        <row r="644">
          <cell r="A644">
            <v>4302</v>
          </cell>
          <cell r="B644" t="str">
            <v>WAREHOUSE SPACE RENTAL</v>
          </cell>
          <cell r="C644" t="str">
            <v>Other Funds</v>
          </cell>
        </row>
        <row r="645">
          <cell r="A645">
            <v>4303</v>
          </cell>
          <cell r="B645" t="str">
            <v>MACHINE RENTAL</v>
          </cell>
          <cell r="C645" t="str">
            <v>Other Funds</v>
          </cell>
        </row>
        <row r="646">
          <cell r="A646">
            <v>4304</v>
          </cell>
          <cell r="B646" t="str">
            <v>BUILDING RENT - EXECUTIVE BUDGETS</v>
          </cell>
          <cell r="C646" t="str">
            <v>Inter-Agency Transfer</v>
          </cell>
        </row>
        <row r="647">
          <cell r="A647">
            <v>4305</v>
          </cell>
          <cell r="B647" t="str">
            <v>STATEWIDE LEASES</v>
          </cell>
          <cell r="C647" t="str">
            <v>Other Funds</v>
          </cell>
        </row>
        <row r="648">
          <cell r="A648">
            <v>4306</v>
          </cell>
          <cell r="B648" t="str">
            <v>VEHICLE RENTAL</v>
          </cell>
          <cell r="C648" t="str">
            <v>Inter-Agency Transfer</v>
          </cell>
        </row>
        <row r="649">
          <cell r="A649">
            <v>4307</v>
          </cell>
          <cell r="B649" t="str">
            <v>OUTSIDE VEHICLE RENTAL</v>
          </cell>
          <cell r="C649" t="str">
            <v>Inter-Agency Transfer</v>
          </cell>
        </row>
        <row r="650">
          <cell r="A650">
            <v>4308</v>
          </cell>
          <cell r="B650" t="str">
            <v>VEHICLE RENT - RENO</v>
          </cell>
          <cell r="C650" t="str">
            <v>Other Funds</v>
          </cell>
        </row>
        <row r="651">
          <cell r="A651">
            <v>4309</v>
          </cell>
          <cell r="B651" t="str">
            <v>TELEPHONE EQUIP RENTAL</v>
          </cell>
          <cell r="C651" t="str">
            <v>Other Funds</v>
          </cell>
        </row>
        <row r="652">
          <cell r="A652">
            <v>4310</v>
          </cell>
          <cell r="B652" t="str">
            <v>ARMORY RENTAL</v>
          </cell>
          <cell r="C652" t="str">
            <v>Other Funds</v>
          </cell>
        </row>
        <row r="653">
          <cell r="A653">
            <v>4311</v>
          </cell>
          <cell r="B653" t="str">
            <v>ROYALTY INCOME</v>
          </cell>
          <cell r="C653" t="str">
            <v>Other Funds</v>
          </cell>
        </row>
        <row r="654">
          <cell r="A654">
            <v>4318</v>
          </cell>
          <cell r="B654" t="str">
            <v>MISC INSURANCE PREMIUMS</v>
          </cell>
          <cell r="C654" t="str">
            <v>Other Funds</v>
          </cell>
        </row>
        <row r="655">
          <cell r="A655">
            <v>4319</v>
          </cell>
          <cell r="B655" t="str">
            <v>AVIATION INSURANCE</v>
          </cell>
          <cell r="C655" t="str">
            <v>Inter-Agency Transfer</v>
          </cell>
        </row>
        <row r="656">
          <cell r="A656">
            <v>4320</v>
          </cell>
          <cell r="B656" t="str">
            <v>PREMIUM INCOME</v>
          </cell>
          <cell r="C656" t="str">
            <v>Other Funds</v>
          </cell>
        </row>
        <row r="657">
          <cell r="A657">
            <v>4321</v>
          </cell>
          <cell r="B657" t="str">
            <v>AUTO PHYSICAL DAMAGE INSURANCE</v>
          </cell>
          <cell r="C657" t="str">
            <v>Inter-Agency Transfer</v>
          </cell>
        </row>
        <row r="658">
          <cell r="A658">
            <v>4322</v>
          </cell>
          <cell r="B658" t="str">
            <v>PROPERTY &amp; CONTENTS INSURANCE</v>
          </cell>
          <cell r="C658" t="str">
            <v>Inter-Agency Transfer</v>
          </cell>
        </row>
        <row r="659">
          <cell r="A659">
            <v>4323</v>
          </cell>
          <cell r="B659" t="str">
            <v>EXCESS LIABILITY INSURANCE</v>
          </cell>
          <cell r="C659" t="str">
            <v>Inter-Agency Transfer</v>
          </cell>
        </row>
        <row r="660">
          <cell r="A660">
            <v>4324</v>
          </cell>
          <cell r="B660" t="str">
            <v>INSURANCE PREMIUMS - A</v>
          </cell>
          <cell r="C660" t="str">
            <v>Inter-Agency Transfer</v>
          </cell>
        </row>
        <row r="661">
          <cell r="A661">
            <v>4325</v>
          </cell>
          <cell r="B661" t="str">
            <v>INSURANCE PREMIUMS</v>
          </cell>
          <cell r="C661" t="str">
            <v>Inter-Agency Transfer</v>
          </cell>
        </row>
        <row r="662">
          <cell r="A662">
            <v>4326</v>
          </cell>
          <cell r="B662" t="str">
            <v>TREASURER'S INTEREST DISTRIB</v>
          </cell>
          <cell r="C662" t="str">
            <v>Other Funds</v>
          </cell>
        </row>
        <row r="663">
          <cell r="A663">
            <v>4327</v>
          </cell>
          <cell r="B663" t="str">
            <v>TREASURER'S INTEREST DIST FROM OTHER B/A</v>
          </cell>
          <cell r="C663" t="str">
            <v>Other Funds</v>
          </cell>
        </row>
        <row r="664">
          <cell r="A664">
            <v>4328</v>
          </cell>
          <cell r="B664" t="str">
            <v>INVESTMENT INCOME</v>
          </cell>
          <cell r="C664" t="str">
            <v>Other Funds</v>
          </cell>
        </row>
        <row r="665">
          <cell r="A665">
            <v>4329</v>
          </cell>
          <cell r="B665" t="str">
            <v>GAIN ON SALE OF MUNI BONDS</v>
          </cell>
          <cell r="C665" t="str">
            <v>Other Funds</v>
          </cell>
        </row>
        <row r="666">
          <cell r="A666">
            <v>4330</v>
          </cell>
          <cell r="B666" t="str">
            <v>TREASURER'S ASSESSMENT</v>
          </cell>
          <cell r="C666" t="str">
            <v>Other Funds</v>
          </cell>
        </row>
        <row r="667">
          <cell r="A667">
            <v>4331</v>
          </cell>
          <cell r="B667" t="str">
            <v>INTEREST INCOME</v>
          </cell>
          <cell r="C667" t="str">
            <v>Other Funds</v>
          </cell>
        </row>
        <row r="668">
          <cell r="A668">
            <v>4332</v>
          </cell>
          <cell r="B668" t="str">
            <v>INTEREST PAYMENTS FOR BONDS</v>
          </cell>
          <cell r="C668" t="str">
            <v>Other Funds</v>
          </cell>
        </row>
        <row r="669">
          <cell r="A669">
            <v>4333</v>
          </cell>
          <cell r="B669" t="str">
            <v>INTEREST ON LAND SALE CONTRACTS</v>
          </cell>
          <cell r="C669" t="str">
            <v>Other Funds</v>
          </cell>
        </row>
        <row r="670">
          <cell r="A670">
            <v>4335</v>
          </cell>
          <cell r="B670" t="str">
            <v>REIMBURSEMENT OF EXPENSES</v>
          </cell>
          <cell r="C670" t="str">
            <v>Inter-Agency Transfer</v>
          </cell>
        </row>
        <row r="671">
          <cell r="A671">
            <v>4338</v>
          </cell>
          <cell r="B671" t="str">
            <v>EPA INTEREST PAYMENTS FOR BONDS</v>
          </cell>
          <cell r="C671" t="str">
            <v>Other Funds</v>
          </cell>
        </row>
        <row r="672">
          <cell r="A672">
            <v>4339</v>
          </cell>
          <cell r="B672" t="str">
            <v>SAFE DR WATER INT PAYMENTS/BONDS</v>
          </cell>
          <cell r="C672" t="str">
            <v>Other Funds</v>
          </cell>
        </row>
        <row r="673">
          <cell r="A673">
            <v>4344</v>
          </cell>
          <cell r="B673" t="str">
            <v>INVESTMENT GAIN</v>
          </cell>
          <cell r="C673" t="str">
            <v>Other Funds</v>
          </cell>
        </row>
        <row r="674">
          <cell r="A674">
            <v>4351</v>
          </cell>
          <cell r="B674" t="str">
            <v>REIMBURSEMENT FOR UTILITIES</v>
          </cell>
          <cell r="C674" t="str">
            <v>Inter-Agency Transfer</v>
          </cell>
        </row>
        <row r="675">
          <cell r="A675">
            <v>4352</v>
          </cell>
          <cell r="B675" t="str">
            <v>SCRAP SALES</v>
          </cell>
          <cell r="C675" t="str">
            <v>Other Funds</v>
          </cell>
        </row>
        <row r="676">
          <cell r="A676">
            <v>4353</v>
          </cell>
          <cell r="B676" t="str">
            <v>MISCELLANEOUS REFUNDS</v>
          </cell>
          <cell r="C676" t="str">
            <v>Other Funds</v>
          </cell>
        </row>
        <row r="677">
          <cell r="A677">
            <v>4354</v>
          </cell>
          <cell r="B677" t="str">
            <v>ATTORNEY GENERAL REIMBURSEMENT</v>
          </cell>
          <cell r="C677" t="str">
            <v>Inter-Agency Transfer</v>
          </cell>
        </row>
        <row r="678">
          <cell r="A678">
            <v>4355</v>
          </cell>
          <cell r="B678" t="str">
            <v>REIMBURSEMENT OF EXPENSES</v>
          </cell>
          <cell r="C678" t="str">
            <v>Other Funds</v>
          </cell>
        </row>
        <row r="679">
          <cell r="A679">
            <v>4421</v>
          </cell>
          <cell r="B679" t="str">
            <v>LOAN REPAYMENT</v>
          </cell>
          <cell r="C679" t="str">
            <v>Other Funds</v>
          </cell>
        </row>
        <row r="680">
          <cell r="A680">
            <v>4422</v>
          </cell>
          <cell r="B680" t="str">
            <v>PRINCIPAL, MUNICIPAL BONDS</v>
          </cell>
          <cell r="C680" t="str">
            <v>Other Funds</v>
          </cell>
        </row>
        <row r="681">
          <cell r="A681">
            <v>4424</v>
          </cell>
          <cell r="B681" t="str">
            <v>STIPEND REPAYMENTS</v>
          </cell>
          <cell r="C681" t="str">
            <v>Other Funds</v>
          </cell>
        </row>
        <row r="682">
          <cell r="A682">
            <v>4426</v>
          </cell>
          <cell r="B682" t="str">
            <v>INTERGOVERNMENTAL LOAN REPAY</v>
          </cell>
          <cell r="C682" t="str">
            <v>Other Funds</v>
          </cell>
        </row>
        <row r="683">
          <cell r="A683">
            <v>4427</v>
          </cell>
          <cell r="B683" t="str">
            <v>RECEIPTS FROM PAROLEE LOANS</v>
          </cell>
          <cell r="C683" t="str">
            <v>Other Funds</v>
          </cell>
        </row>
        <row r="684">
          <cell r="A684">
            <v>4429</v>
          </cell>
          <cell r="B684" t="str">
            <v>LOAN REPAYMENT</v>
          </cell>
          <cell r="C684" t="str">
            <v>Other Funds</v>
          </cell>
        </row>
        <row r="685">
          <cell r="A685">
            <v>4431</v>
          </cell>
          <cell r="B685" t="str">
            <v>RECEIPTS FOR MBB ISSUE COSTS</v>
          </cell>
          <cell r="C685" t="str">
            <v>Other Funds</v>
          </cell>
        </row>
        <row r="686">
          <cell r="A686">
            <v>4432</v>
          </cell>
          <cell r="B686" t="str">
            <v>EPA LOAN PRINCIPAL PAYMENTS</v>
          </cell>
          <cell r="C686" t="str">
            <v>Other Funds</v>
          </cell>
        </row>
        <row r="687">
          <cell r="A687">
            <v>4433</v>
          </cell>
          <cell r="B687" t="str">
            <v>SAFE DRINKING PRINCIPAL-INTERGOV</v>
          </cell>
          <cell r="C687" t="str">
            <v>Other Funds</v>
          </cell>
        </row>
        <row r="688">
          <cell r="A688">
            <v>4434</v>
          </cell>
          <cell r="B688" t="str">
            <v>SAFE DRINKING PRINCIPAL-PRIVATE</v>
          </cell>
          <cell r="C688" t="str">
            <v>Other Funds</v>
          </cell>
        </row>
        <row r="689">
          <cell r="A689">
            <v>4435</v>
          </cell>
          <cell r="B689" t="str">
            <v>DEPOSITS FOR TUITION</v>
          </cell>
          <cell r="C689" t="str">
            <v>Other Funds</v>
          </cell>
        </row>
        <row r="690">
          <cell r="A690">
            <v>4436</v>
          </cell>
          <cell r="B690" t="str">
            <v>INTEREST ON TUITION DEPOSITS</v>
          </cell>
          <cell r="C690" t="str">
            <v>Other Funds</v>
          </cell>
        </row>
        <row r="691">
          <cell r="A691">
            <v>4451</v>
          </cell>
          <cell r="B691" t="str">
            <v>OVER $25K FEES COLLECTED</v>
          </cell>
          <cell r="C691" t="str">
            <v>Other Funds</v>
          </cell>
        </row>
        <row r="692">
          <cell r="A692">
            <v>4454</v>
          </cell>
          <cell r="B692" t="str">
            <v>OUTSIDE BANK ACCOUNT</v>
          </cell>
          <cell r="C692" t="str">
            <v>Other Funds</v>
          </cell>
        </row>
        <row r="693">
          <cell r="A693">
            <v>4457</v>
          </cell>
          <cell r="B693" t="str">
            <v>RECEIPT FROM TRUST AGENT</v>
          </cell>
          <cell r="C693" t="str">
            <v>Other Funds</v>
          </cell>
        </row>
        <row r="694">
          <cell r="A694">
            <v>4459</v>
          </cell>
          <cell r="B694" t="str">
            <v>CLOSE PETTY CASH</v>
          </cell>
          <cell r="C694" t="str">
            <v>Other Funds</v>
          </cell>
        </row>
        <row r="695">
          <cell r="A695">
            <v>4500</v>
          </cell>
          <cell r="B695" t="str">
            <v>UNEMPLOYMENT ASSESSMENTS</v>
          </cell>
          <cell r="C695" t="str">
            <v>Inter-Agency Transfer</v>
          </cell>
        </row>
        <row r="696">
          <cell r="A696">
            <v>4503</v>
          </cell>
          <cell r="B696" t="str">
            <v>CHILD SUPPORT FR CITIES/COUNTIES</v>
          </cell>
          <cell r="C696" t="str">
            <v>Other Funds</v>
          </cell>
        </row>
        <row r="697">
          <cell r="A697">
            <v>4504</v>
          </cell>
          <cell r="B697" t="str">
            <v>OTHER CHILD SUPPORT COLLECTIONS</v>
          </cell>
          <cell r="C697" t="str">
            <v>Other Funds</v>
          </cell>
        </row>
        <row r="698">
          <cell r="A698">
            <v>4509</v>
          </cell>
          <cell r="B698" t="str">
            <v>OTHER RECEIPTS</v>
          </cell>
          <cell r="C698" t="str">
            <v>Other Funds</v>
          </cell>
        </row>
        <row r="699">
          <cell r="A699">
            <v>4510</v>
          </cell>
          <cell r="B699" t="str">
            <v>DEPOSITS</v>
          </cell>
          <cell r="C699" t="str">
            <v>Other Funds</v>
          </cell>
        </row>
        <row r="700">
          <cell r="A700">
            <v>4513</v>
          </cell>
          <cell r="B700" t="str">
            <v>RECEIPTS FOR RESTITUTION</v>
          </cell>
          <cell r="C700" t="str">
            <v>Other Funds</v>
          </cell>
        </row>
        <row r="701">
          <cell r="A701">
            <v>4514</v>
          </cell>
          <cell r="B701" t="str">
            <v>RECEIPTS/RET EMPLOYEE INS</v>
          </cell>
          <cell r="C701" t="str">
            <v>Inter-Agency Transfer</v>
          </cell>
        </row>
        <row r="702">
          <cell r="A702">
            <v>4515</v>
          </cell>
          <cell r="B702" t="str">
            <v>DEFERRED REVENUE</v>
          </cell>
          <cell r="C702" t="str">
            <v>Other Funds</v>
          </cell>
        </row>
        <row r="703">
          <cell r="A703">
            <v>4517</v>
          </cell>
          <cell r="B703" t="str">
            <v>SUBSCRIPTIONS</v>
          </cell>
          <cell r="C703" t="str">
            <v>Other Funds</v>
          </cell>
        </row>
        <row r="704">
          <cell r="A704">
            <v>4518</v>
          </cell>
          <cell r="B704" t="str">
            <v>CSE-IRS COLLECTIONS</v>
          </cell>
          <cell r="C704" t="str">
            <v>Other Funds</v>
          </cell>
        </row>
        <row r="705">
          <cell r="A705">
            <v>4528</v>
          </cell>
          <cell r="B705" t="str">
            <v>RECEIPT/PURCHASED INTEREST</v>
          </cell>
          <cell r="C705" t="str">
            <v>Other Funds</v>
          </cell>
        </row>
        <row r="706">
          <cell r="A706">
            <v>4529</v>
          </cell>
          <cell r="B706" t="str">
            <v>REC OF SURETY BOND FORFEITURES</v>
          </cell>
          <cell r="C706" t="str">
            <v>Other Funds</v>
          </cell>
        </row>
        <row r="707">
          <cell r="A707">
            <v>4534</v>
          </cell>
          <cell r="B707" t="str">
            <v>CSE-ESD COLLECTIONS</v>
          </cell>
          <cell r="C707" t="str">
            <v>Other Funds</v>
          </cell>
        </row>
        <row r="708">
          <cell r="A708">
            <v>4542</v>
          </cell>
          <cell r="B708" t="str">
            <v>RECEIPTS/ACTIVE EMPLOYEE INS</v>
          </cell>
          <cell r="C708" t="str">
            <v>Inter-Agency Transfer</v>
          </cell>
        </row>
        <row r="709">
          <cell r="A709">
            <v>4544</v>
          </cell>
          <cell r="B709" t="str">
            <v>DISTRIB TO LOCAL LAW ENFORCMNT</v>
          </cell>
          <cell r="C709" t="str">
            <v>Other Funds</v>
          </cell>
        </row>
        <row r="710">
          <cell r="A710">
            <v>4545</v>
          </cell>
          <cell r="B710" t="str">
            <v>CASH BOND RECEIPTS</v>
          </cell>
          <cell r="C710" t="str">
            <v>Other Funds</v>
          </cell>
        </row>
        <row r="711">
          <cell r="A711">
            <v>4546</v>
          </cell>
          <cell r="B711" t="str">
            <v>NDI SEIZURES EVIDENCE</v>
          </cell>
          <cell r="C711" t="str">
            <v>Other Funds</v>
          </cell>
        </row>
        <row r="712">
          <cell r="A712">
            <v>4548</v>
          </cell>
          <cell r="B712" t="str">
            <v>ASSESSMENT FOR CONSUMER ADV</v>
          </cell>
          <cell r="C712" t="str">
            <v>Other Funds</v>
          </cell>
        </row>
        <row r="713">
          <cell r="A713">
            <v>4549</v>
          </cell>
          <cell r="B713" t="str">
            <v>CFWN DREAM TAG COLLECTIONS</v>
          </cell>
          <cell r="C713" t="str">
            <v>Other Funds</v>
          </cell>
        </row>
        <row r="714">
          <cell r="A714">
            <v>4550</v>
          </cell>
          <cell r="B714" t="str">
            <v>UNEARNED APPLICATION FEES</v>
          </cell>
          <cell r="C714" t="str">
            <v>Other Funds</v>
          </cell>
        </row>
        <row r="715">
          <cell r="A715">
            <v>4557</v>
          </cell>
          <cell r="B715" t="str">
            <v>GENERAL FUND ADVANCE</v>
          </cell>
          <cell r="C715" t="str">
            <v>General Fund</v>
          </cell>
        </row>
        <row r="716">
          <cell r="A716">
            <v>4558</v>
          </cell>
          <cell r="B716" t="str">
            <v>NHP SEIZURES EVIDENCE</v>
          </cell>
          <cell r="C716" t="str">
            <v>Other Funds</v>
          </cell>
        </row>
        <row r="717">
          <cell r="A717">
            <v>4560</v>
          </cell>
          <cell r="B717" t="str">
            <v>HIGHWAY FUND ADVANCE</v>
          </cell>
          <cell r="C717" t="str">
            <v>Highway Fund</v>
          </cell>
        </row>
        <row r="718">
          <cell r="A718">
            <v>4562</v>
          </cell>
          <cell r="B718" t="str">
            <v>DUCAT SALES</v>
          </cell>
          <cell r="C718" t="str">
            <v>Other Funds</v>
          </cell>
        </row>
        <row r="719">
          <cell r="A719">
            <v>4568</v>
          </cell>
          <cell r="B719" t="str">
            <v>TAXPAYER CASH DEPOSIT</v>
          </cell>
          <cell r="C719" t="str">
            <v>Other Funds</v>
          </cell>
        </row>
        <row r="720">
          <cell r="A720">
            <v>4572</v>
          </cell>
          <cell r="B720" t="str">
            <v>MINERALS BOND POOL RECEIPTS</v>
          </cell>
          <cell r="C720" t="str">
            <v>Other Funds</v>
          </cell>
        </row>
        <row r="721">
          <cell r="A721">
            <v>4583</v>
          </cell>
          <cell r="B721" t="str">
            <v>INTEREST EARNINGS</v>
          </cell>
          <cell r="C721" t="str">
            <v>Other Funds</v>
          </cell>
        </row>
        <row r="722">
          <cell r="A722">
            <v>4586</v>
          </cell>
          <cell r="B722" t="str">
            <v>COURT SETTLEMENT DEPOSITS</v>
          </cell>
          <cell r="C722" t="str">
            <v>Other Funds</v>
          </cell>
        </row>
        <row r="723">
          <cell r="A723">
            <v>4588</v>
          </cell>
          <cell r="B723" t="str">
            <v>FINE COLLECTIONS (FUEL VIOLATIONS</v>
          </cell>
          <cell r="C723" t="str">
            <v>Other Funds</v>
          </cell>
        </row>
        <row r="724">
          <cell r="A724">
            <v>4600</v>
          </cell>
          <cell r="B724" t="str">
            <v>TRANSFER FROM REHABILITATION</v>
          </cell>
          <cell r="C724" t="str">
            <v>Inter-Agency Transfer</v>
          </cell>
        </row>
        <row r="725">
          <cell r="A725">
            <v>4601</v>
          </cell>
          <cell r="B725" t="str">
            <v>GENERAL FUND SALARY ADJUSTMENT</v>
          </cell>
          <cell r="C725" t="str">
            <v>Inter-Agency Transfer</v>
          </cell>
        </row>
        <row r="726">
          <cell r="A726">
            <v>4602</v>
          </cell>
          <cell r="B726" t="str">
            <v>HIGHWAY FUND SALARY ADJUSTMENT</v>
          </cell>
          <cell r="C726" t="str">
            <v>Inter-Agency Transfer</v>
          </cell>
        </row>
        <row r="727">
          <cell r="A727">
            <v>4611</v>
          </cell>
          <cell r="B727" t="str">
            <v>TRANSFER IN FED ARRA</v>
          </cell>
          <cell r="C727" t="str">
            <v>Inter-Agency Transfer</v>
          </cell>
        </row>
        <row r="728">
          <cell r="A728">
            <v>4620</v>
          </cell>
          <cell r="B728" t="str">
            <v>TRANSFER IN FEDERAL GRANT REV</v>
          </cell>
          <cell r="C728" t="str">
            <v>Inter-Agency Transfer</v>
          </cell>
        </row>
        <row r="729">
          <cell r="A729">
            <v>4621</v>
          </cell>
          <cell r="B729" t="str">
            <v>TRANS FROM UNCLAIMED PROPERTY</v>
          </cell>
          <cell r="C729" t="str">
            <v>Inter-Agency Transfer</v>
          </cell>
        </row>
        <row r="730">
          <cell r="A730">
            <v>4622</v>
          </cell>
          <cell r="B730" t="str">
            <v>TRANSFER FROM ATTORNEY GENERAL</v>
          </cell>
          <cell r="C730" t="str">
            <v>Other Funds</v>
          </cell>
        </row>
        <row r="731">
          <cell r="A731">
            <v>4640</v>
          </cell>
          <cell r="B731" t="str">
            <v>TRANSFER FROM B/A 4661</v>
          </cell>
          <cell r="C731" t="str">
            <v>Other Funds</v>
          </cell>
        </row>
        <row r="732">
          <cell r="A732">
            <v>4650</v>
          </cell>
          <cell r="B732" t="str">
            <v>TRANSFER FROM CONTINGENCY-HWY</v>
          </cell>
          <cell r="C732" t="str">
            <v>IF</v>
          </cell>
        </row>
        <row r="733">
          <cell r="A733">
            <v>4651</v>
          </cell>
          <cell r="B733" t="str">
            <v>TRANSFER FROM HIGHWAY SAFETY</v>
          </cell>
          <cell r="C733" t="str">
            <v>Inter-Agency Transfer</v>
          </cell>
        </row>
        <row r="734">
          <cell r="A734">
            <v>4652</v>
          </cell>
          <cell r="B734" t="str">
            <v>TRANSFER FROM PRINTING</v>
          </cell>
          <cell r="C734" t="str">
            <v>Inter-Agency Transfer</v>
          </cell>
        </row>
        <row r="735">
          <cell r="A735">
            <v>4653</v>
          </cell>
          <cell r="B735" t="str">
            <v>TRANSFER FROM EMPLOYMENT SECURITY</v>
          </cell>
          <cell r="C735" t="str">
            <v>Inter-Agency Transfer</v>
          </cell>
        </row>
        <row r="736">
          <cell r="A736">
            <v>4654</v>
          </cell>
          <cell r="B736" t="str">
            <v>TRANSFER FROM INTERIM FINANCE</v>
          </cell>
          <cell r="C736" t="str">
            <v>IF</v>
          </cell>
        </row>
        <row r="737">
          <cell r="A737">
            <v>4655</v>
          </cell>
          <cell r="B737" t="str">
            <v>TRANSFER FROM STATUTORY CONTINGENCY</v>
          </cell>
          <cell r="C737" t="str">
            <v>Other Funds</v>
          </cell>
        </row>
        <row r="738">
          <cell r="A738">
            <v>4656</v>
          </cell>
          <cell r="B738" t="str">
            <v>TRANS FROM DESERT DEV CTR</v>
          </cell>
          <cell r="C738" t="str">
            <v>Inter-Agency Transfer</v>
          </cell>
        </row>
        <row r="739">
          <cell r="A739">
            <v>4657</v>
          </cell>
          <cell r="B739" t="str">
            <v>TRANS FROM CHILD BEHAV SVC</v>
          </cell>
          <cell r="C739" t="str">
            <v>Inter-Agency Transfer</v>
          </cell>
        </row>
        <row r="740">
          <cell r="A740">
            <v>4658</v>
          </cell>
          <cell r="B740" t="str">
            <v>TRANS FROM LV MENTAL HEALTH</v>
          </cell>
          <cell r="C740" t="str">
            <v>Inter-Agency Transfer</v>
          </cell>
        </row>
        <row r="741">
          <cell r="A741">
            <v>4659</v>
          </cell>
          <cell r="B741" t="str">
            <v>TRANSFER FROM INDUSTRIAL RELATIONS</v>
          </cell>
          <cell r="C741" t="str">
            <v>Other Funds</v>
          </cell>
        </row>
        <row r="742">
          <cell r="A742">
            <v>4660</v>
          </cell>
          <cell r="B742" t="str">
            <v>TRANS FROM BOARD OF EXAM EMERGENCY</v>
          </cell>
          <cell r="C742" t="str">
            <v>Other Funds</v>
          </cell>
        </row>
        <row r="743">
          <cell r="A743">
            <v>4661</v>
          </cell>
          <cell r="B743" t="str">
            <v>TRANSFER FROM EDUCATION</v>
          </cell>
          <cell r="C743" t="str">
            <v>Inter-Agency Transfer</v>
          </cell>
        </row>
        <row r="744">
          <cell r="A744">
            <v>4662</v>
          </cell>
          <cell r="B744" t="str">
            <v>TRANSFER FROM ECONOMIC DEV</v>
          </cell>
          <cell r="C744" t="str">
            <v>Inter-Agency Transfer</v>
          </cell>
        </row>
        <row r="745">
          <cell r="A745">
            <v>4663</v>
          </cell>
          <cell r="B745" t="str">
            <v>TRANS FROM COMMISSION ON TOUR</v>
          </cell>
          <cell r="C745" t="str">
            <v>Inter-Agency Transfer</v>
          </cell>
        </row>
        <row r="746">
          <cell r="A746">
            <v>4664</v>
          </cell>
          <cell r="B746" t="str">
            <v>DO NOT USE</v>
          </cell>
          <cell r="C746" t="str">
            <v>Inter-Agency Transfer</v>
          </cell>
        </row>
        <row r="747">
          <cell r="A747">
            <v>4665</v>
          </cell>
          <cell r="B747" t="str">
            <v>TRANSFER MUSEUM DED TRUST</v>
          </cell>
          <cell r="C747" t="str">
            <v>Other Funds</v>
          </cell>
        </row>
        <row r="748">
          <cell r="A748">
            <v>4666</v>
          </cell>
          <cell r="B748" t="str">
            <v>TRANSFER OF BOND PROCEEDS</v>
          </cell>
          <cell r="C748" t="str">
            <v>Other Funds</v>
          </cell>
        </row>
        <row r="749">
          <cell r="A749">
            <v>4667</v>
          </cell>
          <cell r="B749" t="str">
            <v>TRANSFER FROM WILDLIFE</v>
          </cell>
          <cell r="C749" t="str">
            <v>Inter-Agency Transfer</v>
          </cell>
        </row>
        <row r="750">
          <cell r="A750">
            <v>4668</v>
          </cell>
          <cell r="B750" t="str">
            <v>TRANSFER FROM CONSERVATION</v>
          </cell>
          <cell r="C750" t="str">
            <v>Inter-Agency Transfer</v>
          </cell>
        </row>
        <row r="751">
          <cell r="A751">
            <v>4669</v>
          </cell>
          <cell r="B751" t="str">
            <v>TRANS FROM OTHER B/A SAME FUND</v>
          </cell>
          <cell r="C751" t="str">
            <v>Inter-Agency Transfer</v>
          </cell>
        </row>
        <row r="752">
          <cell r="A752">
            <v>4670</v>
          </cell>
          <cell r="B752" t="str">
            <v>TRANSFER FROM HEALTH DIVISION</v>
          </cell>
          <cell r="C752" t="str">
            <v>Inter-Agency Transfer</v>
          </cell>
        </row>
        <row r="753">
          <cell r="A753">
            <v>4671</v>
          </cell>
          <cell r="B753" t="str">
            <v>TRANSFER FROM RAD DISPOSAL</v>
          </cell>
          <cell r="C753" t="str">
            <v>Inter-Agency Transfer</v>
          </cell>
        </row>
        <row r="754">
          <cell r="A754">
            <v>4672</v>
          </cell>
          <cell r="B754" t="str">
            <v>TRANSFER FROM HCFP</v>
          </cell>
          <cell r="C754" t="str">
            <v>Inter-Agency Transfer</v>
          </cell>
        </row>
        <row r="755">
          <cell r="A755">
            <v>4673</v>
          </cell>
          <cell r="B755" t="str">
            <v>TRANS FROM ENVIRON PROTECT</v>
          </cell>
          <cell r="C755" t="str">
            <v>Inter-Agency Transfer</v>
          </cell>
        </row>
        <row r="756">
          <cell r="A756">
            <v>4674</v>
          </cell>
          <cell r="B756" t="str">
            <v>TRANSFER FROM WELFARE</v>
          </cell>
          <cell r="C756" t="str">
            <v>Inter-Agency Transfer</v>
          </cell>
        </row>
        <row r="757">
          <cell r="A757">
            <v>4675</v>
          </cell>
          <cell r="B757" t="str">
            <v>TRANS FROM COMMUNITY SVCS</v>
          </cell>
          <cell r="C757" t="str">
            <v>Inter-Agency Transfer</v>
          </cell>
        </row>
        <row r="758">
          <cell r="A758">
            <v>4676</v>
          </cell>
          <cell r="B758" t="str">
            <v>TRANS FROM ADJ GEN CONST FD</v>
          </cell>
          <cell r="C758" t="str">
            <v>Inter-Agency Transfer</v>
          </cell>
        </row>
        <row r="759">
          <cell r="A759">
            <v>4677</v>
          </cell>
          <cell r="B759" t="str">
            <v>TRANS FROM OPERATING ACCT</v>
          </cell>
          <cell r="C759" t="str">
            <v>Other Funds</v>
          </cell>
        </row>
        <row r="760">
          <cell r="A760">
            <v>4678</v>
          </cell>
          <cell r="B760" t="str">
            <v>TRANS FROM JOB TRAINING OFFICE</v>
          </cell>
          <cell r="C760" t="str">
            <v>Inter-Agency Transfer</v>
          </cell>
        </row>
        <row r="761">
          <cell r="A761">
            <v>4679</v>
          </cell>
          <cell r="B761" t="str">
            <v>TRANS FROM VOC REHAB</v>
          </cell>
          <cell r="C761" t="str">
            <v>Inter-Agency Transfer</v>
          </cell>
        </row>
        <row r="762">
          <cell r="A762">
            <v>4680</v>
          </cell>
          <cell r="B762" t="str">
            <v>DO NOT USE</v>
          </cell>
          <cell r="C762" t="str">
            <v>Inter-Agency Transfer</v>
          </cell>
        </row>
        <row r="763">
          <cell r="A763">
            <v>4681</v>
          </cell>
          <cell r="B763" t="str">
            <v>TRANS FROM HIGHWAY FUND APPRP</v>
          </cell>
          <cell r="C763" t="str">
            <v>Inter-Agency Transfer</v>
          </cell>
        </row>
        <row r="764">
          <cell r="A764">
            <v>4682</v>
          </cell>
          <cell r="B764" t="str">
            <v>TRANS FROM GENERAL FUND APPRP</v>
          </cell>
          <cell r="C764" t="str">
            <v>Inter-Agency Transfer</v>
          </cell>
        </row>
        <row r="765">
          <cell r="A765">
            <v>4683</v>
          </cell>
          <cell r="B765" t="str">
            <v>TRANSFER FROM PROGRAMS</v>
          </cell>
          <cell r="C765" t="str">
            <v>Inter-Agency Transfer</v>
          </cell>
        </row>
        <row r="766">
          <cell r="A766">
            <v>4684</v>
          </cell>
          <cell r="B766" t="str">
            <v>TRANSER FROM PURCHASING DIVISION</v>
          </cell>
          <cell r="C766" t="str">
            <v>Inter-Agency Transfer</v>
          </cell>
        </row>
        <row r="767">
          <cell r="A767">
            <v>4685</v>
          </cell>
          <cell r="B767" t="str">
            <v>TRANS FROM NV STATE LIBRARY</v>
          </cell>
          <cell r="C767" t="str">
            <v>Inter-Agency Transfer</v>
          </cell>
        </row>
        <row r="768">
          <cell r="A768">
            <v>4686</v>
          </cell>
          <cell r="B768" t="str">
            <v>TRANS FROM BLIND BUSINESS ENT</v>
          </cell>
          <cell r="C768" t="str">
            <v>Inter-Agency Transfer</v>
          </cell>
        </row>
        <row r="769">
          <cell r="A769">
            <v>4687</v>
          </cell>
          <cell r="B769" t="str">
            <v>TRANS FROM FORESTRY DIV</v>
          </cell>
          <cell r="C769" t="str">
            <v>Inter-Agency Transfer</v>
          </cell>
        </row>
        <row r="770">
          <cell r="A770">
            <v>4688</v>
          </cell>
          <cell r="B770" t="str">
            <v>TRANS FROM GAMING INVESTIGATIVE</v>
          </cell>
          <cell r="C770" t="str">
            <v>Inter-Agency Transfer</v>
          </cell>
        </row>
        <row r="771">
          <cell r="A771">
            <v>4689</v>
          </cell>
          <cell r="B771" t="str">
            <v>TRANSFER FROM DEPT OF PERSONNEL</v>
          </cell>
          <cell r="C771" t="str">
            <v>Inter-Agency Transfer</v>
          </cell>
        </row>
        <row r="772">
          <cell r="A772">
            <v>4690</v>
          </cell>
          <cell r="B772" t="str">
            <v>TRANSFER FROM INDIGENT SUPPLEMENTAL ACCOUNT</v>
          </cell>
          <cell r="C772" t="str">
            <v>Inter-Agency Transfer</v>
          </cell>
        </row>
        <row r="773">
          <cell r="A773">
            <v>4691</v>
          </cell>
          <cell r="B773" t="str">
            <v>TRANS FROM INDIGENT ACCIDENT</v>
          </cell>
          <cell r="C773" t="str">
            <v>Inter-Agency Transfer</v>
          </cell>
        </row>
        <row r="774">
          <cell r="A774">
            <v>4692</v>
          </cell>
          <cell r="B774" t="str">
            <v>TRANSFER FROM COMP FACILITY</v>
          </cell>
          <cell r="C774" t="str">
            <v>Inter-Agency Transfer</v>
          </cell>
        </row>
        <row r="775">
          <cell r="A775">
            <v>4693</v>
          </cell>
          <cell r="B775" t="str">
            <v>TRANSFER FROM RISK MANAGEMENT</v>
          </cell>
          <cell r="C775" t="str">
            <v>Inter-Agency Transfer</v>
          </cell>
        </row>
        <row r="776">
          <cell r="A776">
            <v>4694</v>
          </cell>
          <cell r="B776" t="str">
            <v>TRANS - REVERSION FROM PR YEAR</v>
          </cell>
          <cell r="C776" t="str">
            <v>Inter-Agency Transfer</v>
          </cell>
        </row>
        <row r="777">
          <cell r="A777">
            <v>4695</v>
          </cell>
          <cell r="B777" t="str">
            <v>TRANSFER FROM AGING SERVICES</v>
          </cell>
          <cell r="C777" t="str">
            <v>Inter-Agency Transfer</v>
          </cell>
        </row>
        <row r="778">
          <cell r="A778">
            <v>4696</v>
          </cell>
          <cell r="B778" t="str">
            <v>TRANSFER FROM PRISON INDUSTRY</v>
          </cell>
          <cell r="C778" t="str">
            <v>Inter-Agency Transfer</v>
          </cell>
        </row>
        <row r="779">
          <cell r="A779">
            <v>4697</v>
          </cell>
          <cell r="B779" t="str">
            <v>TRANSFER FROM PRISON STORE</v>
          </cell>
          <cell r="C779" t="str">
            <v>Inter-Agency Transfer</v>
          </cell>
        </row>
        <row r="780">
          <cell r="A780">
            <v>4698</v>
          </cell>
          <cell r="B780" t="str">
            <v>TRANSFER FROM NV MAGAZINE</v>
          </cell>
          <cell r="C780" t="str">
            <v>Inter-Agency Transfer</v>
          </cell>
        </row>
        <row r="781">
          <cell r="A781">
            <v>4699</v>
          </cell>
          <cell r="B781" t="str">
            <v>TRANS FROM PRIV INVEST LIC BD</v>
          </cell>
          <cell r="C781" t="str">
            <v>Inter-Agency Transfer</v>
          </cell>
        </row>
        <row r="782">
          <cell r="A782">
            <v>4700</v>
          </cell>
          <cell r="B782" t="str">
            <v>TRANS FROM VICTIMS OF CRIME</v>
          </cell>
          <cell r="C782" t="str">
            <v>Inter-Agency Transfer</v>
          </cell>
        </row>
        <row r="783">
          <cell r="A783">
            <v>4701</v>
          </cell>
          <cell r="B783" t="str">
            <v>TRANS FROM HEALTH DRINK WATER</v>
          </cell>
          <cell r="C783" t="str">
            <v>Inter-Agency Transfer</v>
          </cell>
        </row>
        <row r="784">
          <cell r="A784">
            <v>4702</v>
          </cell>
          <cell r="B784" t="str">
            <v>TRANS FROM SYST AND PROG</v>
          </cell>
          <cell r="C784" t="str">
            <v>Inter-Agency Transfer</v>
          </cell>
        </row>
        <row r="785">
          <cell r="A785">
            <v>4703</v>
          </cell>
          <cell r="B785" t="str">
            <v>TRANS FROM CAPITAL PROJECTS FD</v>
          </cell>
          <cell r="C785" t="str">
            <v>Inter-Agency Transfer</v>
          </cell>
        </row>
        <row r="786">
          <cell r="A786">
            <v>4704</v>
          </cell>
          <cell r="B786" t="str">
            <v>TRANS FROM TRANSPORTATION</v>
          </cell>
          <cell r="C786" t="str">
            <v>Inter-Agency Transfer</v>
          </cell>
        </row>
        <row r="787">
          <cell r="A787">
            <v>4705</v>
          </cell>
          <cell r="B787" t="str">
            <v>TRANS FROM PUBLIC SAFETY</v>
          </cell>
          <cell r="C787" t="str">
            <v>Inter-Agency Transfer</v>
          </cell>
        </row>
        <row r="788">
          <cell r="A788">
            <v>4706</v>
          </cell>
          <cell r="B788" t="str">
            <v>TRANS FROM ESCHEATED ESTATES</v>
          </cell>
          <cell r="C788" t="str">
            <v>Inter-Agency Transfer</v>
          </cell>
        </row>
        <row r="789">
          <cell r="A789">
            <v>4707</v>
          </cell>
          <cell r="B789" t="str">
            <v>TRANS FROM UNIV SYSTEM</v>
          </cell>
          <cell r="C789" t="str">
            <v>Inter-Agency Transfer</v>
          </cell>
        </row>
        <row r="790">
          <cell r="A790">
            <v>4708</v>
          </cell>
          <cell r="B790" t="str">
            <v>TRANS FROM COMM-DIRECTOR</v>
          </cell>
          <cell r="C790" t="str">
            <v>Inter-Agency Transfer</v>
          </cell>
        </row>
        <row r="791">
          <cell r="A791">
            <v>4709</v>
          </cell>
          <cell r="B791" t="str">
            <v>TRANS FROM HISTORIC PRESERVATION</v>
          </cell>
          <cell r="C791" t="str">
            <v>Inter-Agency Transfer</v>
          </cell>
        </row>
        <row r="792">
          <cell r="A792">
            <v>4710</v>
          </cell>
          <cell r="B792" t="str">
            <v>TRANSFER FROM GENERAL FUND</v>
          </cell>
          <cell r="C792" t="str">
            <v>Inter-Agency Transfer</v>
          </cell>
        </row>
        <row r="793">
          <cell r="A793">
            <v>4711</v>
          </cell>
          <cell r="B793" t="str">
            <v>TRANS FOR PRIOR YEAR CORRECTION</v>
          </cell>
          <cell r="C793" t="str">
            <v>Inter-Agency Transfer</v>
          </cell>
        </row>
        <row r="794">
          <cell r="A794">
            <v>4712</v>
          </cell>
          <cell r="B794" t="str">
            <v>TRANS FROM TELECOMMUNICATION FUND</v>
          </cell>
          <cell r="C794" t="str">
            <v>Inter-Agency Transfer</v>
          </cell>
        </row>
        <row r="795">
          <cell r="A795">
            <v>4713</v>
          </cell>
          <cell r="B795" t="str">
            <v>TRANS FROM PRISON ADMIN</v>
          </cell>
          <cell r="C795" t="str">
            <v>Inter-Agency Transfer</v>
          </cell>
        </row>
        <row r="796">
          <cell r="A796">
            <v>4714</v>
          </cell>
          <cell r="B796" t="str">
            <v>TRANS PRIOR YEAR REVERSION</v>
          </cell>
          <cell r="C796" t="str">
            <v>Other Funds</v>
          </cell>
        </row>
        <row r="797">
          <cell r="A797">
            <v>4715</v>
          </cell>
          <cell r="B797" t="str">
            <v>TRANS FROM MORTGAGE LENDING</v>
          </cell>
          <cell r="C797" t="str">
            <v>Inter-Agency Transfer</v>
          </cell>
        </row>
        <row r="798">
          <cell r="A798">
            <v>4716</v>
          </cell>
          <cell r="B798" t="str">
            <v>TRANSFER FROM HENRY WOOD FUND</v>
          </cell>
          <cell r="C798" t="str">
            <v>Inter-Agency Transfer</v>
          </cell>
        </row>
        <row r="799">
          <cell r="A799">
            <v>4717</v>
          </cell>
          <cell r="B799" t="str">
            <v>TRANS FROM UTILITY EXPEND</v>
          </cell>
          <cell r="C799" t="str">
            <v>Inter-Agency Transfer</v>
          </cell>
        </row>
        <row r="800">
          <cell r="A800">
            <v>4718</v>
          </cell>
          <cell r="B800" t="str">
            <v>TRANS FROM PUBLIC SERVICE COMM</v>
          </cell>
          <cell r="C800" t="str">
            <v>Inter-Agency Transfer</v>
          </cell>
        </row>
        <row r="801">
          <cell r="A801">
            <v>4719</v>
          </cell>
          <cell r="B801" t="str">
            <v>TRANS FROM BUILDINGS &amp; GROUNDS</v>
          </cell>
          <cell r="C801" t="str">
            <v>Inter-Agency Transfer</v>
          </cell>
        </row>
        <row r="802">
          <cell r="A802">
            <v>4720</v>
          </cell>
          <cell r="B802" t="str">
            <v>TRANS FROM PRISON PERSONAL PROP</v>
          </cell>
          <cell r="C802" t="str">
            <v>Inter-Agency Transfer</v>
          </cell>
        </row>
        <row r="803">
          <cell r="A803">
            <v>4721</v>
          </cell>
          <cell r="B803" t="str">
            <v>TRANSFER FROM DMV</v>
          </cell>
          <cell r="C803" t="str">
            <v>Inter-Agency Transfer</v>
          </cell>
        </row>
        <row r="804">
          <cell r="A804">
            <v>4722</v>
          </cell>
          <cell r="B804" t="str">
            <v>TRANS FROM NHP COMMUNICATN FUND</v>
          </cell>
          <cell r="C804" t="str">
            <v>Inter-Agency Transfer</v>
          </cell>
        </row>
        <row r="805">
          <cell r="A805">
            <v>4723</v>
          </cell>
          <cell r="B805" t="str">
            <v>TRANSFER FROM PARKS DIVISION</v>
          </cell>
          <cell r="C805" t="str">
            <v>Inter-Agency Transfer</v>
          </cell>
        </row>
        <row r="806">
          <cell r="A806">
            <v>4724</v>
          </cell>
          <cell r="B806" t="str">
            <v>TRANSFER FROM DEPT OF MINERALS</v>
          </cell>
          <cell r="C806" t="str">
            <v>Inter-Agency Transfer</v>
          </cell>
        </row>
        <row r="807">
          <cell r="A807">
            <v>4725</v>
          </cell>
          <cell r="B807" t="str">
            <v>TRANS FROM HIGH LEVEL NUCLEAR WASTE</v>
          </cell>
          <cell r="C807" t="str">
            <v>Inter-Agency Transfer</v>
          </cell>
        </row>
        <row r="808">
          <cell r="A808">
            <v>4726</v>
          </cell>
          <cell r="B808" t="str">
            <v>TRANS FROM ESTATE TAX ACCT</v>
          </cell>
          <cell r="C808" t="str">
            <v>Inter-Agency Transfer</v>
          </cell>
        </row>
        <row r="809">
          <cell r="A809">
            <v>4727</v>
          </cell>
          <cell r="B809" t="str">
            <v>TRANS FROM UNIV WORKERS COMP ACCT</v>
          </cell>
          <cell r="C809" t="str">
            <v>Inter-Agency Transfer</v>
          </cell>
        </row>
        <row r="810">
          <cell r="A810">
            <v>4728</v>
          </cell>
          <cell r="B810" t="str">
            <v>TRANS FROM HUM RES FED FDS RES ACCT</v>
          </cell>
          <cell r="C810" t="str">
            <v>Inter-Agency Transfer</v>
          </cell>
        </row>
        <row r="811">
          <cell r="A811">
            <v>4729</v>
          </cell>
          <cell r="B811" t="str">
            <v>TRANS FROM EMER RSPNS COMM RPY</v>
          </cell>
          <cell r="C811" t="str">
            <v>Inter-Agency Transfer</v>
          </cell>
        </row>
        <row r="812">
          <cell r="A812">
            <v>4730</v>
          </cell>
          <cell r="B812" t="str">
            <v>TRANS FROM VETERANS HOME</v>
          </cell>
          <cell r="C812" t="str">
            <v>Inter-Agency Transfer</v>
          </cell>
        </row>
        <row r="813">
          <cell r="A813">
            <v>4731</v>
          </cell>
          <cell r="B813" t="str">
            <v>TRANS FROM UNIV ENDOWMENT ED</v>
          </cell>
          <cell r="C813" t="str">
            <v>Inter-Agency Transfer</v>
          </cell>
        </row>
        <row r="814">
          <cell r="A814">
            <v>4732</v>
          </cell>
          <cell r="B814" t="str">
            <v>TRANS FROM HIGHWAY FUND</v>
          </cell>
          <cell r="C814" t="str">
            <v>Inter-Agency Transfer</v>
          </cell>
        </row>
        <row r="815">
          <cell r="A815">
            <v>4733</v>
          </cell>
          <cell r="B815" t="str">
            <v>TRANS FROM SECRETARY OF STATE</v>
          </cell>
          <cell r="C815" t="str">
            <v>Other Funds</v>
          </cell>
        </row>
        <row r="816">
          <cell r="A816">
            <v>4734</v>
          </cell>
          <cell r="B816" t="str">
            <v>TRANS FROM INSURANCE DIVISION</v>
          </cell>
          <cell r="C816" t="str">
            <v>Inter-Agency Transfer</v>
          </cell>
        </row>
        <row r="817">
          <cell r="A817">
            <v>4735</v>
          </cell>
          <cell r="B817" t="str">
            <v>TRANS FROM MGMT OF HAZ WASTE</v>
          </cell>
          <cell r="C817" t="str">
            <v>Other Funds</v>
          </cell>
        </row>
        <row r="818">
          <cell r="A818">
            <v>4736</v>
          </cell>
          <cell r="B818" t="str">
            <v>TRANSFER FROM COMMODITY FOODS</v>
          </cell>
          <cell r="C818" t="str">
            <v>Inter-Agency Transfer</v>
          </cell>
        </row>
        <row r="819">
          <cell r="A819">
            <v>4737</v>
          </cell>
          <cell r="B819" t="str">
            <v>TRANSFER FROM ARTS COUNCIL</v>
          </cell>
          <cell r="C819" t="str">
            <v>Inter-Agency Transfer</v>
          </cell>
        </row>
        <row r="820">
          <cell r="A820">
            <v>4738</v>
          </cell>
          <cell r="B820" t="str">
            <v>TRANSFER FROM BEEF PROMOTION</v>
          </cell>
          <cell r="C820" t="str">
            <v>Other Funds</v>
          </cell>
        </row>
        <row r="821">
          <cell r="A821">
            <v>4739</v>
          </cell>
          <cell r="B821" t="str">
            <v>TRANSFER FROM AGRICULTURE</v>
          </cell>
          <cell r="C821" t="str">
            <v>Inter-Agency Transfer</v>
          </cell>
        </row>
        <row r="822">
          <cell r="A822">
            <v>4740</v>
          </cell>
          <cell r="B822" t="str">
            <v>TRANSFER TO MFH</v>
          </cell>
          <cell r="C822" t="str">
            <v>Inter-Agency Transfer</v>
          </cell>
        </row>
        <row r="823">
          <cell r="A823">
            <v>4741</v>
          </cell>
          <cell r="B823" t="str">
            <v>TRANSFER FROM REAL ESTATE DIV</v>
          </cell>
          <cell r="C823" t="str">
            <v>Inter-Agency Transfer</v>
          </cell>
        </row>
        <row r="824">
          <cell r="A824">
            <v>4742</v>
          </cell>
          <cell r="B824" t="str">
            <v>TRANSFER FROM SUPREME COURT</v>
          </cell>
          <cell r="C824" t="str">
            <v>Inter-Agency Transfer</v>
          </cell>
        </row>
        <row r="825">
          <cell r="A825">
            <v>4743</v>
          </cell>
          <cell r="B825" t="str">
            <v>TRANS FROM CLASS SIZE RED FUND</v>
          </cell>
          <cell r="C825" t="str">
            <v>Other Funds</v>
          </cell>
        </row>
        <row r="826">
          <cell r="A826">
            <v>4744</v>
          </cell>
          <cell r="B826" t="str">
            <v>TRANSFER FROM CONSUMER AFFAIRS</v>
          </cell>
          <cell r="C826" t="str">
            <v>Inter-Agency Transfer</v>
          </cell>
        </row>
        <row r="827">
          <cell r="A827">
            <v>4745</v>
          </cell>
          <cell r="B827" t="str">
            <v>TRANSFER FROM FIRE MARSHALL</v>
          </cell>
          <cell r="C827" t="str">
            <v>Inter-Agency Transfer</v>
          </cell>
        </row>
        <row r="828">
          <cell r="A828">
            <v>4746</v>
          </cell>
          <cell r="B828" t="str">
            <v>TRANSFER FROM EMERGENCY MGMT</v>
          </cell>
          <cell r="C828" t="str">
            <v>Inter-Agency Transfer</v>
          </cell>
        </row>
        <row r="829">
          <cell r="A829">
            <v>4747</v>
          </cell>
          <cell r="B829" t="str">
            <v>TRANS FROM DISASTER RELIEF FUND</v>
          </cell>
          <cell r="C829" t="str">
            <v>Other Funds</v>
          </cell>
        </row>
        <row r="830">
          <cell r="A830">
            <v>4748</v>
          </cell>
          <cell r="B830" t="str">
            <v>TRANS FROM SP HIGHER ED CAP CNST</v>
          </cell>
          <cell r="C830" t="str">
            <v>Other Funds</v>
          </cell>
        </row>
        <row r="831">
          <cell r="A831">
            <v>4749</v>
          </cell>
          <cell r="B831" t="str">
            <v>TRANSFER FROM BA 2712</v>
          </cell>
          <cell r="C831" t="str">
            <v>Inter-Agency Transfer</v>
          </cell>
        </row>
        <row r="832">
          <cell r="A832">
            <v>4750</v>
          </cell>
          <cell r="B832" t="str">
            <v>TRANS FROM DHHS - DIRECTOR</v>
          </cell>
          <cell r="C832" t="str">
            <v>Inter-Agency Transfer</v>
          </cell>
        </row>
        <row r="833">
          <cell r="A833">
            <v>4751</v>
          </cell>
          <cell r="B833" t="str">
            <v>TRANSFER FROM INMATE WELFARE</v>
          </cell>
          <cell r="C833" t="str">
            <v>Inter-Agency Transfer</v>
          </cell>
        </row>
        <row r="834">
          <cell r="A834">
            <v>4752</v>
          </cell>
          <cell r="B834" t="str">
            <v>TRANS FROM LTC PROVIDER TAX</v>
          </cell>
          <cell r="C834" t="str">
            <v>Inter-Agency Transfer</v>
          </cell>
        </row>
        <row r="835">
          <cell r="A835">
            <v>4753</v>
          </cell>
          <cell r="B835" t="str">
            <v>TRANSFER FROM HIFA HOLDING</v>
          </cell>
          <cell r="C835" t="str">
            <v>Inter-Agency Transfer</v>
          </cell>
        </row>
        <row r="836">
          <cell r="A836">
            <v>4754</v>
          </cell>
          <cell r="B836" t="str">
            <v>TRANSFER FOR PLANNING</v>
          </cell>
          <cell r="C836" t="str">
            <v>Inter-Agency Transfer</v>
          </cell>
        </row>
        <row r="837">
          <cell r="A837">
            <v>4755</v>
          </cell>
          <cell r="B837" t="str">
            <v>TRANS FROM STALE CLAIMS ACCT</v>
          </cell>
          <cell r="C837" t="str">
            <v>Other Funds</v>
          </cell>
        </row>
        <row r="838">
          <cell r="A838">
            <v>4756</v>
          </cell>
          <cell r="B838" t="str">
            <v>TRANS FROM VICT OF DOMESTIC VIOL</v>
          </cell>
          <cell r="C838" t="str">
            <v>Inter-Agency Transfer</v>
          </cell>
        </row>
        <row r="839">
          <cell r="A839">
            <v>4757</v>
          </cell>
          <cell r="B839" t="str">
            <v>TRANS FROM DPS CRIMINAL JUSTICE</v>
          </cell>
          <cell r="C839" t="str">
            <v>Inter-Agency Transfer</v>
          </cell>
        </row>
        <row r="840">
          <cell r="A840">
            <v>4758</v>
          </cell>
          <cell r="B840" t="str">
            <v>TRANSFER FROM TREASURER</v>
          </cell>
          <cell r="C840" t="str">
            <v>Other Funds</v>
          </cell>
        </row>
        <row r="841">
          <cell r="A841">
            <v>4759</v>
          </cell>
          <cell r="B841" t="str">
            <v>TRANS FROM MUNI BD BANK</v>
          </cell>
          <cell r="C841" t="str">
            <v>Inter-Agency Transfer</v>
          </cell>
        </row>
        <row r="842">
          <cell r="A842">
            <v>4760</v>
          </cell>
          <cell r="B842" t="str">
            <v>TRANSFER FROM TRAFFIC SAFETY</v>
          </cell>
          <cell r="C842" t="str">
            <v>Inter-Agency Transfer</v>
          </cell>
        </row>
        <row r="843">
          <cell r="A843">
            <v>4761</v>
          </cell>
          <cell r="B843" t="str">
            <v>TRANSFER FROM TRAFFIC SAFETY-A</v>
          </cell>
          <cell r="C843" t="str">
            <v>Inter-Agency Transfer</v>
          </cell>
        </row>
        <row r="844">
          <cell r="A844">
            <v>4762</v>
          </cell>
          <cell r="B844" t="str">
            <v>TRANSFER FROM TRAFFIC SAFETY-B</v>
          </cell>
          <cell r="C844" t="str">
            <v>Inter-Agency Transfer</v>
          </cell>
        </row>
        <row r="845">
          <cell r="A845">
            <v>4763</v>
          </cell>
          <cell r="B845" t="str">
            <v>TRANSFER FROM TRAFFIC SAFETY-C</v>
          </cell>
          <cell r="C845" t="str">
            <v>Inter-Agency Transfer</v>
          </cell>
        </row>
        <row r="846">
          <cell r="A846">
            <v>4764</v>
          </cell>
          <cell r="B846" t="str">
            <v>TRANSFER FROM TRAFFIC SAFETY-D</v>
          </cell>
          <cell r="C846" t="str">
            <v>Inter-Agency Transfer</v>
          </cell>
        </row>
        <row r="847">
          <cell r="A847">
            <v>4765</v>
          </cell>
          <cell r="B847" t="str">
            <v>TRANS FROM 4687 TRAFFIC RECORDS</v>
          </cell>
          <cell r="C847" t="str">
            <v>Inter-Agency Transfer</v>
          </cell>
        </row>
        <row r="848">
          <cell r="A848">
            <v>4766</v>
          </cell>
          <cell r="B848" t="str">
            <v>TRANSFER FROM TRAFFIC SAFETY-F</v>
          </cell>
          <cell r="C848" t="str">
            <v>Inter-Agency Transfer</v>
          </cell>
        </row>
        <row r="849">
          <cell r="A849">
            <v>4767</v>
          </cell>
          <cell r="B849" t="str">
            <v>TRANSFER FROM TRAFFIC SAFETY-G</v>
          </cell>
          <cell r="C849" t="str">
            <v>Inter-Agency Transfer</v>
          </cell>
        </row>
        <row r="850">
          <cell r="A850">
            <v>4768</v>
          </cell>
          <cell r="B850" t="str">
            <v>TRANSFER FROM TRAFFIC SAFETY-H</v>
          </cell>
          <cell r="C850" t="str">
            <v>Inter-Agency Transfer</v>
          </cell>
        </row>
        <row r="851">
          <cell r="A851">
            <v>4769</v>
          </cell>
          <cell r="B851" t="str">
            <v>TRANSFER FROM TRAFFIC SAFETY-I</v>
          </cell>
          <cell r="C851" t="str">
            <v>Inter-Agency Transfer</v>
          </cell>
        </row>
        <row r="852">
          <cell r="A852">
            <v>4770</v>
          </cell>
          <cell r="B852" t="str">
            <v>TRANS FROM PETRLM DISCHRG TRST</v>
          </cell>
          <cell r="C852" t="str">
            <v>Other Funds</v>
          </cell>
        </row>
        <row r="853">
          <cell r="A853">
            <v>4771</v>
          </cell>
          <cell r="B853" t="str">
            <v>TRANSFER FROM TAXATION</v>
          </cell>
          <cell r="C853" t="str">
            <v>Inter-Agency Transfer</v>
          </cell>
        </row>
        <row r="854">
          <cell r="A854">
            <v>4772</v>
          </cell>
          <cell r="B854" t="str">
            <v>TRANS FROM ALCOHOL &amp; DRUB ABUSE</v>
          </cell>
          <cell r="C854" t="str">
            <v>Inter-Agency Transfer</v>
          </cell>
        </row>
        <row r="855">
          <cell r="A855" t="str">
            <v>4772A</v>
          </cell>
          <cell r="B855" t="str">
            <v>TRANSFER FROM BADA</v>
          </cell>
          <cell r="C855" t="str">
            <v>Inter-Agency Transfer</v>
          </cell>
        </row>
        <row r="856">
          <cell r="A856">
            <v>4773</v>
          </cell>
          <cell r="B856" t="str">
            <v>TRANSFER FROM DMV MOTOR VEH FUND</v>
          </cell>
          <cell r="C856" t="str">
            <v>Inter-Agency Transfer</v>
          </cell>
        </row>
        <row r="857">
          <cell r="A857">
            <v>4774</v>
          </cell>
          <cell r="B857" t="str">
            <v>TRANS FROM HWY SAFETY &amp; ADMN FUND</v>
          </cell>
          <cell r="C857" t="str">
            <v>Inter-Agency Transfer</v>
          </cell>
        </row>
        <row r="858">
          <cell r="A858">
            <v>4775</v>
          </cell>
          <cell r="B858" t="str">
            <v>TRANSFER FROM ENVIRON PROTECT - A</v>
          </cell>
          <cell r="C858" t="str">
            <v>Other Funds</v>
          </cell>
        </row>
        <row r="859">
          <cell r="A859">
            <v>4776</v>
          </cell>
          <cell r="B859" t="str">
            <v>TRANSFER FROM ENVIRON PROTECT - B</v>
          </cell>
          <cell r="C859" t="str">
            <v>Inter-Agency Transfer</v>
          </cell>
        </row>
        <row r="860">
          <cell r="A860">
            <v>4777</v>
          </cell>
          <cell r="B860" t="str">
            <v>TRANSFER FROM 3173</v>
          </cell>
          <cell r="C860" t="str">
            <v>Inter-Agency Transfer</v>
          </cell>
        </row>
        <row r="861">
          <cell r="A861">
            <v>4778</v>
          </cell>
          <cell r="B861" t="str">
            <v>TRANSFER FROM 3197</v>
          </cell>
          <cell r="C861" t="str">
            <v>Inter-Agency Transfer</v>
          </cell>
        </row>
        <row r="862">
          <cell r="A862">
            <v>4779</v>
          </cell>
          <cell r="B862" t="str">
            <v>TRANSFER FROM 4155</v>
          </cell>
          <cell r="C862" t="str">
            <v>Inter-Agency Transfer</v>
          </cell>
        </row>
        <row r="863">
          <cell r="A863">
            <v>4780</v>
          </cell>
          <cell r="B863" t="str">
            <v>TRANSFER FROM LEGISLATIVE FUND</v>
          </cell>
          <cell r="C863" t="str">
            <v>Inter-Agency Transfer</v>
          </cell>
        </row>
        <row r="864">
          <cell r="A864">
            <v>4781</v>
          </cell>
          <cell r="B864" t="str">
            <v>TRANSFER FROM PUBLIC WORKS BOARD</v>
          </cell>
          <cell r="C864" t="str">
            <v>Inter-Agency Transfer</v>
          </cell>
        </row>
        <row r="865">
          <cell r="A865">
            <v>4782</v>
          </cell>
          <cell r="B865" t="str">
            <v>TRANSFER FROM EMERGENCY ASSISTANCE ACCOUNTS</v>
          </cell>
          <cell r="C865" t="str">
            <v>Other Funds</v>
          </cell>
        </row>
        <row r="866">
          <cell r="A866">
            <v>4861</v>
          </cell>
          <cell r="B866" t="str">
            <v>TRANSFER FROM SPECIAL FUND</v>
          </cell>
          <cell r="C866" t="str">
            <v>Other Funds</v>
          </cell>
        </row>
        <row r="867">
          <cell r="A867">
            <v>4862</v>
          </cell>
          <cell r="B867" t="str">
            <v>TRANSFER FROM CAP PROJECT FUND</v>
          </cell>
          <cell r="C867" t="str">
            <v>Other Funds</v>
          </cell>
        </row>
        <row r="868">
          <cell r="A868">
            <v>4865</v>
          </cell>
          <cell r="B868" t="str">
            <v>TRANSFER FROM INT SERV FUND</v>
          </cell>
          <cell r="C868" t="str">
            <v>Other Funds</v>
          </cell>
        </row>
        <row r="869">
          <cell r="A869">
            <v>4866</v>
          </cell>
          <cell r="B869" t="str">
            <v>TRANSFER FROM FIDUCIARY</v>
          </cell>
          <cell r="C869" t="str">
            <v>Other Funds</v>
          </cell>
        </row>
        <row r="870">
          <cell r="A870">
            <v>4867</v>
          </cell>
          <cell r="B870" t="str">
            <v>TRANSFER FROM UNIVERSITY FUNDS</v>
          </cell>
          <cell r="C870" t="str">
            <v>Inter-Agency Transfer</v>
          </cell>
        </row>
        <row r="871">
          <cell r="A871">
            <v>4868</v>
          </cell>
          <cell r="B871" t="str">
            <v>TRANSFER FROM PROBLEM GAMBLING</v>
          </cell>
          <cell r="C871" t="str">
            <v>Other Funds</v>
          </cell>
        </row>
        <row r="872">
          <cell r="A872">
            <v>4869</v>
          </cell>
          <cell r="B872" t="str">
            <v>TRANSFER FROM PERMANENT FUNDS</v>
          </cell>
          <cell r="C872" t="str">
            <v>Other Funds</v>
          </cell>
        </row>
        <row r="873">
          <cell r="A873">
            <v>4870</v>
          </cell>
          <cell r="B873" t="str">
            <v>PRIOR YEAR CARRY FORWARD</v>
          </cell>
          <cell r="C873" t="str">
            <v>Other Funds</v>
          </cell>
        </row>
        <row r="874">
          <cell r="A874">
            <v>4871</v>
          </cell>
          <cell r="B874" t="str">
            <v>RESERVE FOR AID TO GOVT UNITS</v>
          </cell>
          <cell r="C874" t="str">
            <v>Other Funds</v>
          </cell>
        </row>
        <row r="875">
          <cell r="A875">
            <v>4872</v>
          </cell>
          <cell r="B875" t="str">
            <v>RESERVE FOR FUTURE FY DISTRIB</v>
          </cell>
          <cell r="C875" t="str">
            <v>Other Funds</v>
          </cell>
        </row>
        <row r="876">
          <cell r="A876">
            <v>4900</v>
          </cell>
          <cell r="B876" t="str">
            <v>GAIN ON SALE OF ASSETS</v>
          </cell>
          <cell r="C876" t="str">
            <v>Other Funds</v>
          </cell>
        </row>
        <row r="877">
          <cell r="A877">
            <v>4901</v>
          </cell>
          <cell r="B877" t="str">
            <v>DIRECT SALES</v>
          </cell>
          <cell r="C877" t="str">
            <v>Other Funds</v>
          </cell>
        </row>
        <row r="878">
          <cell r="A878">
            <v>4902</v>
          </cell>
          <cell r="B878" t="str">
            <v>PROCEEDS FROM SALE OF BONDS</v>
          </cell>
          <cell r="C878" t="str">
            <v>Other Funds</v>
          </cell>
        </row>
        <row r="879">
          <cell r="A879">
            <v>4903</v>
          </cell>
          <cell r="B879" t="str">
            <v>RECEIPT OF BOND PREMIUM</v>
          </cell>
          <cell r="C879" t="str">
            <v>Other Funds</v>
          </cell>
        </row>
        <row r="880">
          <cell r="A880">
            <v>4904</v>
          </cell>
          <cell r="B880" t="str">
            <v>PROCEEDS FROM SALE OF EPA BOND</v>
          </cell>
          <cell r="C880" t="str">
            <v>Other Funds</v>
          </cell>
        </row>
        <row r="881">
          <cell r="A881">
            <v>4905</v>
          </cell>
          <cell r="B881" t="str">
            <v>PROCEEDS SALE OF DRKNG WATER BOND</v>
          </cell>
          <cell r="C881" t="str">
            <v>Other Funds</v>
          </cell>
        </row>
        <row r="882">
          <cell r="A882">
            <v>4909</v>
          </cell>
          <cell r="B882" t="str">
            <v>PROCEEDS FROM CERT OF PARTICIP</v>
          </cell>
          <cell r="C882" t="str">
            <v>Other Funds</v>
          </cell>
        </row>
        <row r="883">
          <cell r="A883">
            <v>4910</v>
          </cell>
          <cell r="B883" t="str">
            <v>PROCEEDS INSTALL PUR/CAP LEASE</v>
          </cell>
          <cell r="C883" t="str">
            <v>Other Funds</v>
          </cell>
        </row>
        <row r="884">
          <cell r="A884">
            <v>4911</v>
          </cell>
          <cell r="B884" t="str">
            <v>RECEIPTS FROM BOND ESCROW</v>
          </cell>
          <cell r="C884" t="str">
            <v>Other Funds</v>
          </cell>
        </row>
        <row r="885">
          <cell r="A885">
            <v>4977</v>
          </cell>
          <cell r="B885" t="str">
            <v>PROCEEDS OF REFUNDED BONDS</v>
          </cell>
          <cell r="C885" t="str">
            <v>Other Funds</v>
          </cell>
        </row>
        <row r="886">
          <cell r="A886">
            <v>4999</v>
          </cell>
          <cell r="B886" t="str">
            <v>RECEIVABLE TO EXPENSE ACCOUNT</v>
          </cell>
          <cell r="C886" t="str">
            <v>Other Funds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sqref="A1:M1"/>
    </sheetView>
  </sheetViews>
  <sheetFormatPr defaultRowHeight="15" x14ac:dyDescent="0.25"/>
  <cols>
    <col min="1" max="1" width="34.42578125" style="12" bestFit="1" customWidth="1"/>
    <col min="2" max="2" width="10.5703125" style="12" bestFit="1" customWidth="1"/>
    <col min="3" max="3" width="7.140625" style="12" bestFit="1" customWidth="1"/>
    <col min="4" max="4" width="10.85546875" style="12" bestFit="1" customWidth="1"/>
    <col min="5" max="5" width="22.5703125" style="12" bestFit="1" customWidth="1"/>
    <col min="6" max="6" width="11.5703125" style="12" bestFit="1" customWidth="1"/>
    <col min="7" max="7" width="9.140625" style="12" bestFit="1" customWidth="1"/>
    <col min="8" max="8" width="10.85546875" style="12" bestFit="1" customWidth="1"/>
    <col min="9" max="9" width="9.7109375" style="12" bestFit="1" customWidth="1"/>
    <col min="10" max="10" width="11" style="12" bestFit="1" customWidth="1"/>
    <col min="11" max="11" width="14.7109375" style="12" bestFit="1" customWidth="1"/>
    <col min="12" max="12" width="15.42578125" style="12" bestFit="1" customWidth="1"/>
    <col min="13" max="13" width="9.28515625" style="12" bestFit="1" customWidth="1"/>
    <col min="14" max="14" width="11.5703125" style="12" bestFit="1" customWidth="1"/>
    <col min="15" max="15" width="9.140625" style="12"/>
    <col min="16" max="16" width="10.7109375" style="12" bestFit="1" customWidth="1"/>
    <col min="17" max="17" width="9.5703125" style="12" bestFit="1" customWidth="1"/>
    <col min="18" max="18" width="9.140625" style="12"/>
    <col min="19" max="19" width="14.5703125" style="12" bestFit="1" customWidth="1"/>
    <col min="20" max="16384" width="9.140625" style="12"/>
  </cols>
  <sheetData>
    <row r="1" spans="1:13" ht="72.75" customHeight="1" x14ac:dyDescent="0.25">
      <c r="A1" s="15" t="s">
        <v>65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45" x14ac:dyDescent="0.25">
      <c r="A2" s="42" t="s">
        <v>48</v>
      </c>
      <c r="B2" s="42" t="s">
        <v>49</v>
      </c>
      <c r="C2" s="42" t="s">
        <v>50</v>
      </c>
      <c r="D2" s="42" t="s">
        <v>51</v>
      </c>
      <c r="E2" s="42" t="s">
        <v>52</v>
      </c>
      <c r="F2" s="42" t="s">
        <v>279</v>
      </c>
      <c r="G2" s="42" t="s">
        <v>287</v>
      </c>
      <c r="H2" s="43" t="s">
        <v>59</v>
      </c>
      <c r="I2" s="44" t="s">
        <v>33</v>
      </c>
      <c r="J2" s="45" t="s">
        <v>60</v>
      </c>
      <c r="K2" s="46" t="s">
        <v>280</v>
      </c>
      <c r="L2" s="42" t="s">
        <v>61</v>
      </c>
      <c r="M2" s="47" t="s">
        <v>62</v>
      </c>
    </row>
    <row r="3" spans="1:13" x14ac:dyDescent="0.25">
      <c r="A3" s="57" t="s">
        <v>281</v>
      </c>
      <c r="B3" s="57" t="s">
        <v>53</v>
      </c>
      <c r="C3" s="23" t="s">
        <v>282</v>
      </c>
      <c r="D3" s="1">
        <v>6643731</v>
      </c>
      <c r="E3" s="2" t="s">
        <v>283</v>
      </c>
      <c r="F3" s="3" t="s">
        <v>284</v>
      </c>
      <c r="G3" s="4">
        <v>368.53991600000012</v>
      </c>
      <c r="H3" s="58" t="s">
        <v>66</v>
      </c>
      <c r="I3" s="5" t="s">
        <v>76</v>
      </c>
      <c r="J3" s="59">
        <f>+G3</f>
        <v>368.53991600000012</v>
      </c>
      <c r="K3" s="60">
        <v>1</v>
      </c>
      <c r="L3" s="24" t="s">
        <v>43</v>
      </c>
      <c r="M3" s="61">
        <f>+G3</f>
        <v>368.53991600000012</v>
      </c>
    </row>
    <row r="4" spans="1:13" x14ac:dyDescent="0.25">
      <c r="A4" s="57" t="s">
        <v>54</v>
      </c>
      <c r="B4" s="57" t="s">
        <v>53</v>
      </c>
      <c r="C4" s="23" t="s">
        <v>55</v>
      </c>
      <c r="D4" s="1">
        <v>6643730</v>
      </c>
      <c r="E4" s="2" t="s">
        <v>283</v>
      </c>
      <c r="F4" s="3" t="s">
        <v>285</v>
      </c>
      <c r="G4" s="4">
        <v>352.54349999999999</v>
      </c>
      <c r="H4" s="58" t="s">
        <v>66</v>
      </c>
      <c r="I4" s="5" t="s">
        <v>32</v>
      </c>
      <c r="J4" s="59">
        <f>+G4</f>
        <v>352.54349999999999</v>
      </c>
      <c r="K4" s="60">
        <v>1</v>
      </c>
      <c r="L4" s="24" t="s">
        <v>43</v>
      </c>
      <c r="M4" s="61">
        <f>+G4</f>
        <v>352.54349999999999</v>
      </c>
    </row>
    <row r="7" spans="1:13" s="31" customFormat="1" ht="53.25" customHeight="1" x14ac:dyDescent="0.25">
      <c r="A7" s="30" t="s">
        <v>63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10" spans="1:13" x14ac:dyDescent="0.25">
      <c r="A10" s="48" t="s">
        <v>56</v>
      </c>
      <c r="B10" s="48" t="s">
        <v>57</v>
      </c>
      <c r="C10" s="49" t="s">
        <v>58</v>
      </c>
      <c r="D10" s="6">
        <v>6643926</v>
      </c>
      <c r="E10" s="7" t="s">
        <v>283</v>
      </c>
      <c r="F10" s="8" t="s">
        <v>286</v>
      </c>
      <c r="G10" s="9">
        <v>15.827641</v>
      </c>
      <c r="H10" s="50" t="s">
        <v>66</v>
      </c>
      <c r="I10" s="51" t="s">
        <v>66</v>
      </c>
      <c r="J10" s="52">
        <f>+G10</f>
        <v>15.827641</v>
      </c>
      <c r="K10" s="53">
        <v>1</v>
      </c>
      <c r="L10" s="54" t="s">
        <v>43</v>
      </c>
      <c r="M10" s="55">
        <f>+G10</f>
        <v>15.827641</v>
      </c>
    </row>
    <row r="11" spans="1:13" x14ac:dyDescent="0.25">
      <c r="A11" s="56" t="s">
        <v>64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</sheetData>
  <mergeCells count="3">
    <mergeCell ref="A1:M1"/>
    <mergeCell ref="A11:M11"/>
    <mergeCell ref="A7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4"/>
  <sheetViews>
    <sheetView workbookViewId="0">
      <selection activeCell="C29" sqref="C29"/>
    </sheetView>
  </sheetViews>
  <sheetFormatPr defaultColWidth="5.7109375" defaultRowHeight="15" x14ac:dyDescent="0.25"/>
  <cols>
    <col min="1" max="1" width="20.28515625" style="13" bestFit="1" customWidth="1"/>
    <col min="2" max="2" width="5.7109375" style="13"/>
    <col min="3" max="3" width="9.5703125" style="13" bestFit="1" customWidth="1"/>
    <col min="4" max="4" width="11.140625" style="13" bestFit="1" customWidth="1"/>
    <col min="5" max="5" width="9.85546875" style="13" bestFit="1" customWidth="1"/>
    <col min="6" max="6" width="21.7109375" style="13" bestFit="1" customWidth="1"/>
    <col min="7" max="7" width="4.28515625" style="13" bestFit="1" customWidth="1"/>
    <col min="8" max="8" width="13.140625" style="13" bestFit="1" customWidth="1"/>
    <col min="9" max="9" width="12.28515625" style="13" bestFit="1" customWidth="1"/>
    <col min="10" max="10" width="9" style="13" bestFit="1" customWidth="1"/>
    <col min="11" max="11" width="12.7109375" style="13" bestFit="1" customWidth="1"/>
    <col min="12" max="12" width="14.28515625" style="13" bestFit="1" customWidth="1"/>
    <col min="13" max="13" width="15.7109375" style="13" bestFit="1" customWidth="1"/>
    <col min="14" max="14" width="29" style="13" bestFit="1" customWidth="1"/>
    <col min="15" max="15" width="32.7109375" style="13" bestFit="1" customWidth="1"/>
    <col min="16" max="16" width="17.28515625" style="13" bestFit="1" customWidth="1"/>
    <col min="17" max="17" width="13.85546875" style="13" bestFit="1" customWidth="1"/>
    <col min="18" max="23" width="5.7109375" style="13"/>
    <col min="24" max="24" width="5.7109375" style="14"/>
    <col min="25" max="16384" width="5.7109375" style="13"/>
  </cols>
  <sheetData>
    <row r="1" spans="1:17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</row>
    <row r="2" spans="1:17" x14ac:dyDescent="0.25">
      <c r="A2" s="28" t="s">
        <v>73</v>
      </c>
      <c r="B2" s="29" t="s">
        <v>17</v>
      </c>
      <c r="C2" s="29" t="s">
        <v>74</v>
      </c>
      <c r="D2" s="29" t="s">
        <v>75</v>
      </c>
      <c r="E2" s="28" t="s">
        <v>18</v>
      </c>
      <c r="F2" s="29" t="s">
        <v>76</v>
      </c>
      <c r="G2" s="29" t="s">
        <v>24</v>
      </c>
      <c r="H2" s="28" t="s">
        <v>18</v>
      </c>
      <c r="I2" s="28" t="s">
        <v>18</v>
      </c>
      <c r="J2" s="28" t="s">
        <v>18</v>
      </c>
      <c r="K2" s="28" t="s">
        <v>25</v>
      </c>
      <c r="L2" s="40">
        <v>209.69</v>
      </c>
      <c r="M2" s="28" t="s">
        <v>21</v>
      </c>
      <c r="N2" s="28" t="s">
        <v>22</v>
      </c>
      <c r="O2" s="28" t="s">
        <v>77</v>
      </c>
      <c r="P2" s="41">
        <v>42380</v>
      </c>
      <c r="Q2" s="28" t="s">
        <v>23</v>
      </c>
    </row>
    <row r="3" spans="1:17" x14ac:dyDescent="0.25">
      <c r="A3" s="28" t="s">
        <v>73</v>
      </c>
      <c r="B3" s="29" t="s">
        <v>17</v>
      </c>
      <c r="C3" s="29" t="s">
        <v>74</v>
      </c>
      <c r="D3" s="29" t="s">
        <v>75</v>
      </c>
      <c r="E3" s="28" t="s">
        <v>18</v>
      </c>
      <c r="F3" s="29" t="s">
        <v>76</v>
      </c>
      <c r="G3" s="29" t="s">
        <v>24</v>
      </c>
      <c r="H3" s="28" t="s">
        <v>18</v>
      </c>
      <c r="I3" s="28" t="s">
        <v>18</v>
      </c>
      <c r="J3" s="28" t="s">
        <v>18</v>
      </c>
      <c r="K3" s="28" t="s">
        <v>25</v>
      </c>
      <c r="L3" s="40">
        <v>209.69</v>
      </c>
      <c r="M3" s="28" t="s">
        <v>21</v>
      </c>
      <c r="N3" s="28" t="s">
        <v>22</v>
      </c>
      <c r="O3" s="28" t="s">
        <v>78</v>
      </c>
      <c r="P3" s="41">
        <v>42380</v>
      </c>
      <c r="Q3" s="28" t="s">
        <v>23</v>
      </c>
    </row>
    <row r="4" spans="1:17" x14ac:dyDescent="0.25">
      <c r="A4" s="28" t="s">
        <v>73</v>
      </c>
      <c r="B4" s="29" t="s">
        <v>17</v>
      </c>
      <c r="C4" s="29" t="s">
        <v>74</v>
      </c>
      <c r="D4" s="29" t="s">
        <v>75</v>
      </c>
      <c r="E4" s="28" t="s">
        <v>18</v>
      </c>
      <c r="F4" s="29" t="s">
        <v>76</v>
      </c>
      <c r="G4" s="29" t="s">
        <v>24</v>
      </c>
      <c r="H4" s="28" t="s">
        <v>18</v>
      </c>
      <c r="I4" s="28" t="s">
        <v>18</v>
      </c>
      <c r="J4" s="28" t="s">
        <v>18</v>
      </c>
      <c r="K4" s="28" t="s">
        <v>25</v>
      </c>
      <c r="L4" s="40">
        <v>209.69</v>
      </c>
      <c r="M4" s="28" t="s">
        <v>21</v>
      </c>
      <c r="N4" s="28" t="s">
        <v>22</v>
      </c>
      <c r="O4" s="28" t="s">
        <v>79</v>
      </c>
      <c r="P4" s="41">
        <v>42380</v>
      </c>
      <c r="Q4" s="28" t="s">
        <v>23</v>
      </c>
    </row>
    <row r="5" spans="1:17" x14ac:dyDescent="0.25">
      <c r="A5" s="28" t="s">
        <v>73</v>
      </c>
      <c r="B5" s="29" t="s">
        <v>17</v>
      </c>
      <c r="C5" s="29" t="s">
        <v>74</v>
      </c>
      <c r="D5" s="29" t="s">
        <v>75</v>
      </c>
      <c r="E5" s="28" t="s">
        <v>18</v>
      </c>
      <c r="F5" s="29" t="s">
        <v>76</v>
      </c>
      <c r="G5" s="29" t="s">
        <v>24</v>
      </c>
      <c r="H5" s="28" t="s">
        <v>18</v>
      </c>
      <c r="I5" s="28" t="s">
        <v>18</v>
      </c>
      <c r="J5" s="28" t="s">
        <v>18</v>
      </c>
      <c r="K5" s="28" t="s">
        <v>25</v>
      </c>
      <c r="L5" s="40">
        <v>209.69</v>
      </c>
      <c r="M5" s="28" t="s">
        <v>21</v>
      </c>
      <c r="N5" s="28" t="s">
        <v>22</v>
      </c>
      <c r="O5" s="28" t="s">
        <v>80</v>
      </c>
      <c r="P5" s="41">
        <v>42380</v>
      </c>
      <c r="Q5" s="28" t="s">
        <v>23</v>
      </c>
    </row>
    <row r="6" spans="1:17" x14ac:dyDescent="0.25">
      <c r="A6" s="28" t="s">
        <v>73</v>
      </c>
      <c r="B6" s="29" t="s">
        <v>17</v>
      </c>
      <c r="C6" s="29" t="s">
        <v>74</v>
      </c>
      <c r="D6" s="29" t="s">
        <v>75</v>
      </c>
      <c r="E6" s="28" t="s">
        <v>18</v>
      </c>
      <c r="F6" s="29" t="s">
        <v>76</v>
      </c>
      <c r="G6" s="29" t="s">
        <v>24</v>
      </c>
      <c r="H6" s="28" t="s">
        <v>18</v>
      </c>
      <c r="I6" s="28" t="s">
        <v>18</v>
      </c>
      <c r="J6" s="28" t="s">
        <v>18</v>
      </c>
      <c r="K6" s="28" t="s">
        <v>25</v>
      </c>
      <c r="L6" s="40">
        <v>209.69</v>
      </c>
      <c r="M6" s="28" t="s">
        <v>21</v>
      </c>
      <c r="N6" s="28" t="s">
        <v>22</v>
      </c>
      <c r="O6" s="28" t="s">
        <v>81</v>
      </c>
      <c r="P6" s="41">
        <v>42380</v>
      </c>
      <c r="Q6" s="28" t="s">
        <v>23</v>
      </c>
    </row>
    <row r="7" spans="1:17" x14ac:dyDescent="0.25">
      <c r="A7" s="28" t="s">
        <v>73</v>
      </c>
      <c r="B7" s="29" t="s">
        <v>17</v>
      </c>
      <c r="C7" s="29" t="s">
        <v>74</v>
      </c>
      <c r="D7" s="29" t="s">
        <v>75</v>
      </c>
      <c r="E7" s="28" t="s">
        <v>18</v>
      </c>
      <c r="F7" s="29" t="s">
        <v>76</v>
      </c>
      <c r="G7" s="29" t="s">
        <v>24</v>
      </c>
      <c r="H7" s="28" t="s">
        <v>18</v>
      </c>
      <c r="I7" s="28" t="s">
        <v>18</v>
      </c>
      <c r="J7" s="28" t="s">
        <v>18</v>
      </c>
      <c r="K7" s="28" t="s">
        <v>25</v>
      </c>
      <c r="L7" s="40">
        <v>209.69</v>
      </c>
      <c r="M7" s="28" t="s">
        <v>21</v>
      </c>
      <c r="N7" s="28" t="s">
        <v>22</v>
      </c>
      <c r="O7" s="28" t="s">
        <v>82</v>
      </c>
      <c r="P7" s="41">
        <v>42380</v>
      </c>
      <c r="Q7" s="28" t="s">
        <v>23</v>
      </c>
    </row>
    <row r="8" spans="1:17" x14ac:dyDescent="0.25">
      <c r="A8" s="28" t="s">
        <v>73</v>
      </c>
      <c r="B8" s="29" t="s">
        <v>17</v>
      </c>
      <c r="C8" s="29" t="s">
        <v>74</v>
      </c>
      <c r="D8" s="29" t="s">
        <v>75</v>
      </c>
      <c r="E8" s="28" t="s">
        <v>18</v>
      </c>
      <c r="F8" s="29" t="s">
        <v>76</v>
      </c>
      <c r="G8" s="29" t="s">
        <v>24</v>
      </c>
      <c r="H8" s="28" t="s">
        <v>18</v>
      </c>
      <c r="I8" s="28" t="s">
        <v>18</v>
      </c>
      <c r="J8" s="28" t="s">
        <v>18</v>
      </c>
      <c r="K8" s="28" t="s">
        <v>25</v>
      </c>
      <c r="L8" s="40">
        <v>209.69</v>
      </c>
      <c r="M8" s="28" t="s">
        <v>21</v>
      </c>
      <c r="N8" s="28" t="s">
        <v>22</v>
      </c>
      <c r="O8" s="28" t="s">
        <v>83</v>
      </c>
      <c r="P8" s="41">
        <v>42380</v>
      </c>
      <c r="Q8" s="28" t="s">
        <v>23</v>
      </c>
    </row>
    <row r="9" spans="1:17" x14ac:dyDescent="0.25">
      <c r="A9" s="28" t="s">
        <v>73</v>
      </c>
      <c r="B9" s="29" t="s">
        <v>17</v>
      </c>
      <c r="C9" s="29" t="s">
        <v>74</v>
      </c>
      <c r="D9" s="29" t="s">
        <v>75</v>
      </c>
      <c r="E9" s="28" t="s">
        <v>18</v>
      </c>
      <c r="F9" s="29" t="s">
        <v>76</v>
      </c>
      <c r="G9" s="29" t="s">
        <v>24</v>
      </c>
      <c r="H9" s="28" t="s">
        <v>18</v>
      </c>
      <c r="I9" s="28" t="s">
        <v>18</v>
      </c>
      <c r="J9" s="28" t="s">
        <v>18</v>
      </c>
      <c r="K9" s="28" t="s">
        <v>25</v>
      </c>
      <c r="L9" s="40">
        <v>209.69</v>
      </c>
      <c r="M9" s="28" t="s">
        <v>21</v>
      </c>
      <c r="N9" s="28" t="s">
        <v>22</v>
      </c>
      <c r="O9" s="28" t="s">
        <v>84</v>
      </c>
      <c r="P9" s="41">
        <v>42380</v>
      </c>
      <c r="Q9" s="28" t="s">
        <v>23</v>
      </c>
    </row>
    <row r="10" spans="1:17" x14ac:dyDescent="0.25">
      <c r="A10" s="28" t="s">
        <v>73</v>
      </c>
      <c r="B10" s="29" t="s">
        <v>17</v>
      </c>
      <c r="C10" s="29" t="s">
        <v>74</v>
      </c>
      <c r="D10" s="29" t="s">
        <v>75</v>
      </c>
      <c r="E10" s="28" t="s">
        <v>18</v>
      </c>
      <c r="F10" s="29" t="s">
        <v>76</v>
      </c>
      <c r="G10" s="29" t="s">
        <v>24</v>
      </c>
      <c r="H10" s="28" t="s">
        <v>18</v>
      </c>
      <c r="I10" s="28" t="s">
        <v>18</v>
      </c>
      <c r="J10" s="28" t="s">
        <v>18</v>
      </c>
      <c r="K10" s="28" t="s">
        <v>25</v>
      </c>
      <c r="L10" s="40">
        <v>176.94</v>
      </c>
      <c r="M10" s="28" t="s">
        <v>21</v>
      </c>
      <c r="N10" s="28" t="s">
        <v>22</v>
      </c>
      <c r="O10" s="28" t="s">
        <v>85</v>
      </c>
      <c r="P10" s="41">
        <v>42380</v>
      </c>
      <c r="Q10" s="28" t="s">
        <v>23</v>
      </c>
    </row>
    <row r="11" spans="1:17" x14ac:dyDescent="0.25">
      <c r="A11" s="28" t="s">
        <v>73</v>
      </c>
      <c r="B11" s="29" t="s">
        <v>17</v>
      </c>
      <c r="C11" s="29" t="s">
        <v>74</v>
      </c>
      <c r="D11" s="29" t="s">
        <v>75</v>
      </c>
      <c r="E11" s="28" t="s">
        <v>18</v>
      </c>
      <c r="F11" s="29" t="s">
        <v>76</v>
      </c>
      <c r="G11" s="29" t="s">
        <v>24</v>
      </c>
      <c r="H11" s="28" t="s">
        <v>18</v>
      </c>
      <c r="I11" s="28" t="s">
        <v>18</v>
      </c>
      <c r="J11" s="28" t="s">
        <v>18</v>
      </c>
      <c r="K11" s="28" t="s">
        <v>25</v>
      </c>
      <c r="L11" s="40">
        <v>176.94</v>
      </c>
      <c r="M11" s="28" t="s">
        <v>21</v>
      </c>
      <c r="N11" s="28" t="s">
        <v>22</v>
      </c>
      <c r="O11" s="28" t="s">
        <v>86</v>
      </c>
      <c r="P11" s="41">
        <v>42380</v>
      </c>
      <c r="Q11" s="28" t="s">
        <v>23</v>
      </c>
    </row>
    <row r="12" spans="1:17" x14ac:dyDescent="0.25">
      <c r="A12" s="28" t="s">
        <v>73</v>
      </c>
      <c r="B12" s="29" t="s">
        <v>17</v>
      </c>
      <c r="C12" s="29" t="s">
        <v>74</v>
      </c>
      <c r="D12" s="29" t="s">
        <v>75</v>
      </c>
      <c r="E12" s="28" t="s">
        <v>18</v>
      </c>
      <c r="F12" s="29" t="s">
        <v>76</v>
      </c>
      <c r="G12" s="29" t="s">
        <v>24</v>
      </c>
      <c r="H12" s="28" t="s">
        <v>18</v>
      </c>
      <c r="I12" s="28" t="s">
        <v>18</v>
      </c>
      <c r="J12" s="28" t="s">
        <v>18</v>
      </c>
      <c r="K12" s="28" t="s">
        <v>25</v>
      </c>
      <c r="L12" s="40">
        <v>176.94</v>
      </c>
      <c r="M12" s="28" t="s">
        <v>21</v>
      </c>
      <c r="N12" s="28" t="s">
        <v>22</v>
      </c>
      <c r="O12" s="28" t="s">
        <v>87</v>
      </c>
      <c r="P12" s="41">
        <v>42380</v>
      </c>
      <c r="Q12" s="28" t="s">
        <v>23</v>
      </c>
    </row>
    <row r="13" spans="1:17" x14ac:dyDescent="0.25">
      <c r="A13" s="28" t="s">
        <v>73</v>
      </c>
      <c r="B13" s="29" t="s">
        <v>17</v>
      </c>
      <c r="C13" s="29" t="s">
        <v>74</v>
      </c>
      <c r="D13" s="29" t="s">
        <v>75</v>
      </c>
      <c r="E13" s="28" t="s">
        <v>18</v>
      </c>
      <c r="F13" s="29" t="s">
        <v>76</v>
      </c>
      <c r="G13" s="29" t="s">
        <v>24</v>
      </c>
      <c r="H13" s="28" t="s">
        <v>18</v>
      </c>
      <c r="I13" s="28" t="s">
        <v>18</v>
      </c>
      <c r="J13" s="28" t="s">
        <v>18</v>
      </c>
      <c r="K13" s="28" t="s">
        <v>25</v>
      </c>
      <c r="L13" s="40">
        <v>154.42000000000002</v>
      </c>
      <c r="M13" s="28" t="s">
        <v>21</v>
      </c>
      <c r="N13" s="28" t="s">
        <v>22</v>
      </c>
      <c r="O13" s="28" t="s">
        <v>88</v>
      </c>
      <c r="P13" s="41">
        <v>42380</v>
      </c>
      <c r="Q13" s="28" t="s">
        <v>23</v>
      </c>
    </row>
    <row r="14" spans="1:17" x14ac:dyDescent="0.25">
      <c r="A14" s="28" t="s">
        <v>73</v>
      </c>
      <c r="B14" s="29" t="s">
        <v>17</v>
      </c>
      <c r="C14" s="29" t="s">
        <v>74</v>
      </c>
      <c r="D14" s="29" t="s">
        <v>75</v>
      </c>
      <c r="E14" s="28" t="s">
        <v>18</v>
      </c>
      <c r="F14" s="29" t="s">
        <v>76</v>
      </c>
      <c r="G14" s="29" t="s">
        <v>24</v>
      </c>
      <c r="H14" s="28" t="s">
        <v>18</v>
      </c>
      <c r="I14" s="28" t="s">
        <v>18</v>
      </c>
      <c r="J14" s="28" t="s">
        <v>18</v>
      </c>
      <c r="K14" s="28" t="s">
        <v>25</v>
      </c>
      <c r="L14" s="40">
        <v>153.97999999999999</v>
      </c>
      <c r="M14" s="28" t="s">
        <v>21</v>
      </c>
      <c r="N14" s="28" t="s">
        <v>22</v>
      </c>
      <c r="O14" s="28" t="s">
        <v>89</v>
      </c>
      <c r="P14" s="41">
        <v>42380</v>
      </c>
      <c r="Q14" s="28" t="s">
        <v>23</v>
      </c>
    </row>
    <row r="15" spans="1:17" x14ac:dyDescent="0.25">
      <c r="A15" s="28" t="s">
        <v>90</v>
      </c>
      <c r="B15" s="29" t="s">
        <v>17</v>
      </c>
      <c r="C15" s="29" t="s">
        <v>74</v>
      </c>
      <c r="D15" s="29" t="s">
        <v>75</v>
      </c>
      <c r="E15" s="28" t="s">
        <v>18</v>
      </c>
      <c r="F15" s="29" t="s">
        <v>76</v>
      </c>
      <c r="G15" s="29" t="s">
        <v>26</v>
      </c>
      <c r="H15" s="28" t="s">
        <v>18</v>
      </c>
      <c r="I15" s="28" t="s">
        <v>18</v>
      </c>
      <c r="J15" s="28" t="s">
        <v>18</v>
      </c>
      <c r="K15" s="28" t="s">
        <v>27</v>
      </c>
      <c r="L15" s="40">
        <v>283.95999999999998</v>
      </c>
      <c r="M15" s="28" t="s">
        <v>21</v>
      </c>
      <c r="N15" s="28" t="s">
        <v>22</v>
      </c>
      <c r="O15" s="28" t="s">
        <v>91</v>
      </c>
      <c r="P15" s="41">
        <v>42562</v>
      </c>
      <c r="Q15" s="28" t="s">
        <v>23</v>
      </c>
    </row>
    <row r="16" spans="1:17" x14ac:dyDescent="0.25">
      <c r="A16" s="28" t="s">
        <v>92</v>
      </c>
      <c r="B16" s="29" t="s">
        <v>17</v>
      </c>
      <c r="C16" s="29" t="s">
        <v>74</v>
      </c>
      <c r="D16" s="29" t="s">
        <v>75</v>
      </c>
      <c r="E16" s="28" t="s">
        <v>18</v>
      </c>
      <c r="F16" s="29" t="s">
        <v>76</v>
      </c>
      <c r="G16" s="29" t="s">
        <v>26</v>
      </c>
      <c r="H16" s="28" t="s">
        <v>18</v>
      </c>
      <c r="I16" s="28" t="s">
        <v>18</v>
      </c>
      <c r="J16" s="28" t="s">
        <v>18</v>
      </c>
      <c r="K16" s="28" t="s">
        <v>27</v>
      </c>
      <c r="L16" s="40">
        <v>418.6</v>
      </c>
      <c r="M16" s="28" t="s">
        <v>21</v>
      </c>
      <c r="N16" s="28" t="s">
        <v>22</v>
      </c>
      <c r="O16" s="28" t="s">
        <v>93</v>
      </c>
      <c r="P16" s="41">
        <v>42531</v>
      </c>
      <c r="Q16" s="28" t="s">
        <v>23</v>
      </c>
    </row>
    <row r="17" spans="1:17" x14ac:dyDescent="0.25">
      <c r="A17" s="28" t="s">
        <v>92</v>
      </c>
      <c r="B17" s="29" t="s">
        <v>17</v>
      </c>
      <c r="C17" s="29" t="s">
        <v>74</v>
      </c>
      <c r="D17" s="29" t="s">
        <v>75</v>
      </c>
      <c r="E17" s="28" t="s">
        <v>18</v>
      </c>
      <c r="F17" s="29" t="s">
        <v>76</v>
      </c>
      <c r="G17" s="29" t="s">
        <v>26</v>
      </c>
      <c r="H17" s="28" t="s">
        <v>18</v>
      </c>
      <c r="I17" s="28" t="s">
        <v>18</v>
      </c>
      <c r="J17" s="28" t="s">
        <v>18</v>
      </c>
      <c r="K17" s="28" t="s">
        <v>27</v>
      </c>
      <c r="L17" s="40">
        <v>15</v>
      </c>
      <c r="M17" s="28" t="s">
        <v>21</v>
      </c>
      <c r="N17" s="28" t="s">
        <v>22</v>
      </c>
      <c r="O17" s="28" t="s">
        <v>94</v>
      </c>
      <c r="P17" s="41">
        <v>42531</v>
      </c>
      <c r="Q17" s="28" t="s">
        <v>23</v>
      </c>
    </row>
    <row r="18" spans="1:17" x14ac:dyDescent="0.25">
      <c r="A18" s="28" t="s">
        <v>95</v>
      </c>
      <c r="B18" s="29" t="s">
        <v>17</v>
      </c>
      <c r="C18" s="29" t="s">
        <v>74</v>
      </c>
      <c r="D18" s="29" t="s">
        <v>75</v>
      </c>
      <c r="E18" s="28" t="s">
        <v>18</v>
      </c>
      <c r="F18" s="29" t="s">
        <v>76</v>
      </c>
      <c r="G18" s="29" t="s">
        <v>26</v>
      </c>
      <c r="H18" s="28" t="s">
        <v>18</v>
      </c>
      <c r="I18" s="28" t="s">
        <v>18</v>
      </c>
      <c r="J18" s="28" t="s">
        <v>18</v>
      </c>
      <c r="K18" s="28" t="s">
        <v>27</v>
      </c>
      <c r="L18" s="40">
        <v>-242.5</v>
      </c>
      <c r="M18" s="28" t="s">
        <v>21</v>
      </c>
      <c r="N18" s="28" t="s">
        <v>22</v>
      </c>
      <c r="O18" s="28" t="s">
        <v>96</v>
      </c>
      <c r="P18" s="41">
        <v>42502</v>
      </c>
      <c r="Q18" s="28" t="s">
        <v>23</v>
      </c>
    </row>
    <row r="19" spans="1:17" x14ac:dyDescent="0.25">
      <c r="A19" s="28" t="s">
        <v>95</v>
      </c>
      <c r="B19" s="29" t="s">
        <v>17</v>
      </c>
      <c r="C19" s="29" t="s">
        <v>74</v>
      </c>
      <c r="D19" s="29" t="s">
        <v>75</v>
      </c>
      <c r="E19" s="28" t="s">
        <v>18</v>
      </c>
      <c r="F19" s="29" t="s">
        <v>76</v>
      </c>
      <c r="G19" s="29" t="s">
        <v>26</v>
      </c>
      <c r="H19" s="28" t="s">
        <v>18</v>
      </c>
      <c r="I19" s="28" t="s">
        <v>18</v>
      </c>
      <c r="J19" s="28" t="s">
        <v>18</v>
      </c>
      <c r="K19" s="28" t="s">
        <v>27</v>
      </c>
      <c r="L19" s="40">
        <v>541.20000000000005</v>
      </c>
      <c r="M19" s="28" t="s">
        <v>21</v>
      </c>
      <c r="N19" s="28" t="s">
        <v>22</v>
      </c>
      <c r="O19" s="28" t="s">
        <v>97</v>
      </c>
      <c r="P19" s="41">
        <v>42502</v>
      </c>
      <c r="Q19" s="28" t="s">
        <v>23</v>
      </c>
    </row>
    <row r="20" spans="1:17" x14ac:dyDescent="0.25">
      <c r="A20" s="28" t="s">
        <v>95</v>
      </c>
      <c r="B20" s="29" t="s">
        <v>17</v>
      </c>
      <c r="C20" s="29" t="s">
        <v>74</v>
      </c>
      <c r="D20" s="29" t="s">
        <v>75</v>
      </c>
      <c r="E20" s="28" t="s">
        <v>18</v>
      </c>
      <c r="F20" s="29" t="s">
        <v>76</v>
      </c>
      <c r="G20" s="29" t="s">
        <v>24</v>
      </c>
      <c r="H20" s="28" t="s">
        <v>18</v>
      </c>
      <c r="I20" s="28" t="s">
        <v>18</v>
      </c>
      <c r="J20" s="28" t="s">
        <v>18</v>
      </c>
      <c r="K20" s="28" t="s">
        <v>25</v>
      </c>
      <c r="L20" s="40">
        <v>434.58</v>
      </c>
      <c r="M20" s="28" t="s">
        <v>21</v>
      </c>
      <c r="N20" s="28" t="s">
        <v>22</v>
      </c>
      <c r="O20" s="28" t="s">
        <v>98</v>
      </c>
      <c r="P20" s="41">
        <v>42502</v>
      </c>
      <c r="Q20" s="28" t="s">
        <v>23</v>
      </c>
    </row>
    <row r="21" spans="1:17" x14ac:dyDescent="0.25">
      <c r="A21" s="28" t="s">
        <v>95</v>
      </c>
      <c r="B21" s="29" t="s">
        <v>17</v>
      </c>
      <c r="C21" s="29" t="s">
        <v>74</v>
      </c>
      <c r="D21" s="29" t="s">
        <v>75</v>
      </c>
      <c r="E21" s="28" t="s">
        <v>18</v>
      </c>
      <c r="F21" s="29" t="s">
        <v>76</v>
      </c>
      <c r="G21" s="29" t="s">
        <v>24</v>
      </c>
      <c r="H21" s="28" t="s">
        <v>18</v>
      </c>
      <c r="I21" s="28" t="s">
        <v>18</v>
      </c>
      <c r="J21" s="28" t="s">
        <v>18</v>
      </c>
      <c r="K21" s="28" t="s">
        <v>25</v>
      </c>
      <c r="L21" s="40">
        <v>401.99</v>
      </c>
      <c r="M21" s="28" t="s">
        <v>21</v>
      </c>
      <c r="N21" s="28" t="s">
        <v>22</v>
      </c>
      <c r="O21" s="28" t="s">
        <v>99</v>
      </c>
      <c r="P21" s="41">
        <v>42502</v>
      </c>
      <c r="Q21" s="28" t="s">
        <v>23</v>
      </c>
    </row>
    <row r="22" spans="1:17" x14ac:dyDescent="0.25">
      <c r="A22" s="28" t="s">
        <v>95</v>
      </c>
      <c r="B22" s="29" t="s">
        <v>17</v>
      </c>
      <c r="C22" s="29" t="s">
        <v>74</v>
      </c>
      <c r="D22" s="29" t="s">
        <v>75</v>
      </c>
      <c r="E22" s="28" t="s">
        <v>18</v>
      </c>
      <c r="F22" s="29" t="s">
        <v>76</v>
      </c>
      <c r="G22" s="29" t="s">
        <v>24</v>
      </c>
      <c r="H22" s="28" t="s">
        <v>18</v>
      </c>
      <c r="I22" s="28" t="s">
        <v>18</v>
      </c>
      <c r="J22" s="28" t="s">
        <v>18</v>
      </c>
      <c r="K22" s="28" t="s">
        <v>25</v>
      </c>
      <c r="L22" s="40">
        <v>352.68</v>
      </c>
      <c r="M22" s="28" t="s">
        <v>21</v>
      </c>
      <c r="N22" s="28" t="s">
        <v>22</v>
      </c>
      <c r="O22" s="28" t="s">
        <v>100</v>
      </c>
      <c r="P22" s="41">
        <v>42502</v>
      </c>
      <c r="Q22" s="28" t="s">
        <v>23</v>
      </c>
    </row>
    <row r="23" spans="1:17" x14ac:dyDescent="0.25">
      <c r="A23" s="28" t="s">
        <v>95</v>
      </c>
      <c r="B23" s="29" t="s">
        <v>17</v>
      </c>
      <c r="C23" s="29" t="s">
        <v>74</v>
      </c>
      <c r="D23" s="29" t="s">
        <v>75</v>
      </c>
      <c r="E23" s="28" t="s">
        <v>18</v>
      </c>
      <c r="F23" s="29" t="s">
        <v>76</v>
      </c>
      <c r="G23" s="29" t="s">
        <v>26</v>
      </c>
      <c r="H23" s="28" t="s">
        <v>18</v>
      </c>
      <c r="I23" s="28" t="s">
        <v>18</v>
      </c>
      <c r="J23" s="28" t="s">
        <v>18</v>
      </c>
      <c r="K23" s="28" t="s">
        <v>27</v>
      </c>
      <c r="L23" s="40">
        <v>314</v>
      </c>
      <c r="M23" s="28" t="s">
        <v>21</v>
      </c>
      <c r="N23" s="28" t="s">
        <v>22</v>
      </c>
      <c r="O23" s="28" t="s">
        <v>101</v>
      </c>
      <c r="P23" s="41">
        <v>42502</v>
      </c>
      <c r="Q23" s="28" t="s">
        <v>23</v>
      </c>
    </row>
    <row r="24" spans="1:17" x14ac:dyDescent="0.25">
      <c r="A24" s="28" t="s">
        <v>95</v>
      </c>
      <c r="B24" s="29" t="s">
        <v>17</v>
      </c>
      <c r="C24" s="29" t="s">
        <v>74</v>
      </c>
      <c r="D24" s="29" t="s">
        <v>75</v>
      </c>
      <c r="E24" s="28" t="s">
        <v>18</v>
      </c>
      <c r="F24" s="29" t="s">
        <v>76</v>
      </c>
      <c r="G24" s="29" t="s">
        <v>26</v>
      </c>
      <c r="H24" s="28" t="s">
        <v>18</v>
      </c>
      <c r="I24" s="28" t="s">
        <v>18</v>
      </c>
      <c r="J24" s="28" t="s">
        <v>18</v>
      </c>
      <c r="K24" s="28" t="s">
        <v>27</v>
      </c>
      <c r="L24" s="40">
        <v>314</v>
      </c>
      <c r="M24" s="28" t="s">
        <v>21</v>
      </c>
      <c r="N24" s="28" t="s">
        <v>22</v>
      </c>
      <c r="O24" s="28" t="s">
        <v>102</v>
      </c>
      <c r="P24" s="41">
        <v>42502</v>
      </c>
      <c r="Q24" s="28" t="s">
        <v>23</v>
      </c>
    </row>
    <row r="25" spans="1:17" x14ac:dyDescent="0.25">
      <c r="A25" s="28" t="s">
        <v>95</v>
      </c>
      <c r="B25" s="29" t="s">
        <v>17</v>
      </c>
      <c r="C25" s="29" t="s">
        <v>74</v>
      </c>
      <c r="D25" s="29" t="s">
        <v>75</v>
      </c>
      <c r="E25" s="28" t="s">
        <v>18</v>
      </c>
      <c r="F25" s="29" t="s">
        <v>76</v>
      </c>
      <c r="G25" s="29" t="s">
        <v>26</v>
      </c>
      <c r="H25" s="28" t="s">
        <v>18</v>
      </c>
      <c r="I25" s="28" t="s">
        <v>18</v>
      </c>
      <c r="J25" s="28" t="s">
        <v>18</v>
      </c>
      <c r="K25" s="28" t="s">
        <v>27</v>
      </c>
      <c r="L25" s="40">
        <v>305.2</v>
      </c>
      <c r="M25" s="28" t="s">
        <v>21</v>
      </c>
      <c r="N25" s="28" t="s">
        <v>22</v>
      </c>
      <c r="O25" s="28" t="s">
        <v>103</v>
      </c>
      <c r="P25" s="41">
        <v>42502</v>
      </c>
      <c r="Q25" s="28" t="s">
        <v>23</v>
      </c>
    </row>
    <row r="26" spans="1:17" x14ac:dyDescent="0.25">
      <c r="A26" s="28" t="s">
        <v>95</v>
      </c>
      <c r="B26" s="29" t="s">
        <v>17</v>
      </c>
      <c r="C26" s="29" t="s">
        <v>74</v>
      </c>
      <c r="D26" s="29" t="s">
        <v>75</v>
      </c>
      <c r="E26" s="28" t="s">
        <v>18</v>
      </c>
      <c r="F26" s="29" t="s">
        <v>76</v>
      </c>
      <c r="G26" s="29" t="s">
        <v>26</v>
      </c>
      <c r="H26" s="28" t="s">
        <v>18</v>
      </c>
      <c r="I26" s="28" t="s">
        <v>18</v>
      </c>
      <c r="J26" s="28" t="s">
        <v>18</v>
      </c>
      <c r="K26" s="28" t="s">
        <v>27</v>
      </c>
      <c r="L26" s="40">
        <v>262</v>
      </c>
      <c r="M26" s="28" t="s">
        <v>21</v>
      </c>
      <c r="N26" s="28" t="s">
        <v>22</v>
      </c>
      <c r="O26" s="28" t="s">
        <v>104</v>
      </c>
      <c r="P26" s="41">
        <v>42502</v>
      </c>
      <c r="Q26" s="28" t="s">
        <v>23</v>
      </c>
    </row>
    <row r="27" spans="1:17" x14ac:dyDescent="0.25">
      <c r="A27" s="28" t="s">
        <v>95</v>
      </c>
      <c r="B27" s="29" t="s">
        <v>17</v>
      </c>
      <c r="C27" s="29" t="s">
        <v>74</v>
      </c>
      <c r="D27" s="29" t="s">
        <v>75</v>
      </c>
      <c r="E27" s="28" t="s">
        <v>18</v>
      </c>
      <c r="F27" s="29" t="s">
        <v>76</v>
      </c>
      <c r="G27" s="29" t="s">
        <v>26</v>
      </c>
      <c r="H27" s="28" t="s">
        <v>18</v>
      </c>
      <c r="I27" s="28" t="s">
        <v>18</v>
      </c>
      <c r="J27" s="28" t="s">
        <v>18</v>
      </c>
      <c r="K27" s="28" t="s">
        <v>27</v>
      </c>
      <c r="L27" s="40">
        <v>242.5</v>
      </c>
      <c r="M27" s="28" t="s">
        <v>21</v>
      </c>
      <c r="N27" s="28" t="s">
        <v>22</v>
      </c>
      <c r="O27" s="28" t="s">
        <v>105</v>
      </c>
      <c r="P27" s="41">
        <v>42502</v>
      </c>
      <c r="Q27" s="28" t="s">
        <v>23</v>
      </c>
    </row>
    <row r="28" spans="1:17" x14ac:dyDescent="0.25">
      <c r="A28" s="28" t="s">
        <v>95</v>
      </c>
      <c r="B28" s="29" t="s">
        <v>17</v>
      </c>
      <c r="C28" s="29" t="s">
        <v>74</v>
      </c>
      <c r="D28" s="29" t="s">
        <v>75</v>
      </c>
      <c r="E28" s="28" t="s">
        <v>18</v>
      </c>
      <c r="F28" s="29" t="s">
        <v>76</v>
      </c>
      <c r="G28" s="29" t="s">
        <v>26</v>
      </c>
      <c r="H28" s="28" t="s">
        <v>18</v>
      </c>
      <c r="I28" s="28" t="s">
        <v>18</v>
      </c>
      <c r="J28" s="28" t="s">
        <v>18</v>
      </c>
      <c r="K28" s="28" t="s">
        <v>27</v>
      </c>
      <c r="L28" s="40">
        <v>242.5</v>
      </c>
      <c r="M28" s="28" t="s">
        <v>21</v>
      </c>
      <c r="N28" s="28" t="s">
        <v>22</v>
      </c>
      <c r="O28" s="28" t="s">
        <v>106</v>
      </c>
      <c r="P28" s="41">
        <v>42502</v>
      </c>
      <c r="Q28" s="28" t="s">
        <v>23</v>
      </c>
    </row>
    <row r="29" spans="1:17" x14ac:dyDescent="0.25">
      <c r="A29" s="28" t="s">
        <v>95</v>
      </c>
      <c r="B29" s="29" t="s">
        <v>17</v>
      </c>
      <c r="C29" s="29" t="s">
        <v>74</v>
      </c>
      <c r="D29" s="29" t="s">
        <v>75</v>
      </c>
      <c r="E29" s="28" t="s">
        <v>18</v>
      </c>
      <c r="F29" s="29" t="s">
        <v>76</v>
      </c>
      <c r="G29" s="29" t="s">
        <v>24</v>
      </c>
      <c r="H29" s="28" t="s">
        <v>18</v>
      </c>
      <c r="I29" s="28" t="s">
        <v>18</v>
      </c>
      <c r="J29" s="28" t="s">
        <v>18</v>
      </c>
      <c r="K29" s="28" t="s">
        <v>25</v>
      </c>
      <c r="L29" s="40">
        <v>217.29</v>
      </c>
      <c r="M29" s="28" t="s">
        <v>21</v>
      </c>
      <c r="N29" s="28" t="s">
        <v>22</v>
      </c>
      <c r="O29" s="28" t="s">
        <v>107</v>
      </c>
      <c r="P29" s="41">
        <v>42502</v>
      </c>
      <c r="Q29" s="28" t="s">
        <v>23</v>
      </c>
    </row>
    <row r="30" spans="1:17" x14ac:dyDescent="0.25">
      <c r="A30" s="28" t="s">
        <v>95</v>
      </c>
      <c r="B30" s="29" t="s">
        <v>17</v>
      </c>
      <c r="C30" s="29" t="s">
        <v>74</v>
      </c>
      <c r="D30" s="29" t="s">
        <v>75</v>
      </c>
      <c r="E30" s="28" t="s">
        <v>18</v>
      </c>
      <c r="F30" s="29" t="s">
        <v>76</v>
      </c>
      <c r="G30" s="29" t="s">
        <v>24</v>
      </c>
      <c r="H30" s="28" t="s">
        <v>18</v>
      </c>
      <c r="I30" s="28" t="s">
        <v>18</v>
      </c>
      <c r="J30" s="28" t="s">
        <v>18</v>
      </c>
      <c r="K30" s="28" t="s">
        <v>25</v>
      </c>
      <c r="L30" s="40">
        <v>217.29</v>
      </c>
      <c r="M30" s="28" t="s">
        <v>21</v>
      </c>
      <c r="N30" s="28" t="s">
        <v>22</v>
      </c>
      <c r="O30" s="28" t="s">
        <v>108</v>
      </c>
      <c r="P30" s="41">
        <v>42502</v>
      </c>
      <c r="Q30" s="28" t="s">
        <v>23</v>
      </c>
    </row>
    <row r="31" spans="1:17" x14ac:dyDescent="0.25">
      <c r="A31" s="28" t="s">
        <v>95</v>
      </c>
      <c r="B31" s="29" t="s">
        <v>17</v>
      </c>
      <c r="C31" s="29" t="s">
        <v>74</v>
      </c>
      <c r="D31" s="29" t="s">
        <v>75</v>
      </c>
      <c r="E31" s="28" t="s">
        <v>18</v>
      </c>
      <c r="F31" s="29" t="s">
        <v>76</v>
      </c>
      <c r="G31" s="29" t="s">
        <v>24</v>
      </c>
      <c r="H31" s="28" t="s">
        <v>18</v>
      </c>
      <c r="I31" s="28" t="s">
        <v>18</v>
      </c>
      <c r="J31" s="28" t="s">
        <v>18</v>
      </c>
      <c r="K31" s="28" t="s">
        <v>25</v>
      </c>
      <c r="L31" s="40">
        <v>76.31</v>
      </c>
      <c r="M31" s="28" t="s">
        <v>21</v>
      </c>
      <c r="N31" s="28" t="s">
        <v>22</v>
      </c>
      <c r="O31" s="28" t="s">
        <v>109</v>
      </c>
      <c r="P31" s="41">
        <v>42502</v>
      </c>
      <c r="Q31" s="28" t="s">
        <v>23</v>
      </c>
    </row>
    <row r="32" spans="1:17" x14ac:dyDescent="0.25">
      <c r="A32" s="28" t="s">
        <v>95</v>
      </c>
      <c r="B32" s="29" t="s">
        <v>17</v>
      </c>
      <c r="C32" s="29" t="s">
        <v>74</v>
      </c>
      <c r="D32" s="29" t="s">
        <v>75</v>
      </c>
      <c r="E32" s="28" t="s">
        <v>18</v>
      </c>
      <c r="F32" s="29" t="s">
        <v>76</v>
      </c>
      <c r="G32" s="29" t="s">
        <v>24</v>
      </c>
      <c r="H32" s="28" t="s">
        <v>18</v>
      </c>
      <c r="I32" s="28" t="s">
        <v>18</v>
      </c>
      <c r="J32" s="28" t="s">
        <v>18</v>
      </c>
      <c r="K32" s="28" t="s">
        <v>25</v>
      </c>
      <c r="L32" s="40">
        <v>60.300000000000004</v>
      </c>
      <c r="M32" s="28" t="s">
        <v>21</v>
      </c>
      <c r="N32" s="28" t="s">
        <v>22</v>
      </c>
      <c r="O32" s="28" t="s">
        <v>110</v>
      </c>
      <c r="P32" s="41">
        <v>42502</v>
      </c>
      <c r="Q32" s="28" t="s">
        <v>23</v>
      </c>
    </row>
    <row r="33" spans="1:17" x14ac:dyDescent="0.25">
      <c r="A33" s="28" t="s">
        <v>111</v>
      </c>
      <c r="B33" s="29" t="s">
        <v>17</v>
      </c>
      <c r="C33" s="29" t="s">
        <v>74</v>
      </c>
      <c r="D33" s="29" t="s">
        <v>75</v>
      </c>
      <c r="E33" s="28" t="s">
        <v>18</v>
      </c>
      <c r="F33" s="29" t="s">
        <v>76</v>
      </c>
      <c r="G33" s="29" t="s">
        <v>19</v>
      </c>
      <c r="H33" s="28" t="s">
        <v>18</v>
      </c>
      <c r="I33" s="28" t="s">
        <v>18</v>
      </c>
      <c r="J33" s="28" t="s">
        <v>18</v>
      </c>
      <c r="K33" s="28" t="s">
        <v>20</v>
      </c>
      <c r="L33" s="40">
        <v>78.94</v>
      </c>
      <c r="M33" s="28" t="s">
        <v>21</v>
      </c>
      <c r="N33" s="28" t="s">
        <v>22</v>
      </c>
      <c r="O33" s="28" t="s">
        <v>112</v>
      </c>
      <c r="P33" s="41">
        <v>42349</v>
      </c>
      <c r="Q33" s="28" t="s">
        <v>23</v>
      </c>
    </row>
    <row r="34" spans="1:17" x14ac:dyDescent="0.25">
      <c r="A34" s="28" t="s">
        <v>113</v>
      </c>
      <c r="B34" s="29" t="s">
        <v>17</v>
      </c>
      <c r="C34" s="29" t="s">
        <v>74</v>
      </c>
      <c r="D34" s="29" t="s">
        <v>75</v>
      </c>
      <c r="E34" s="28" t="s">
        <v>18</v>
      </c>
      <c r="F34" s="29" t="s">
        <v>76</v>
      </c>
      <c r="G34" s="29" t="s">
        <v>19</v>
      </c>
      <c r="H34" s="28" t="s">
        <v>18</v>
      </c>
      <c r="I34" s="28" t="s">
        <v>18</v>
      </c>
      <c r="J34" s="28" t="s">
        <v>18</v>
      </c>
      <c r="K34" s="28" t="s">
        <v>20</v>
      </c>
      <c r="L34" s="40">
        <v>-78.94</v>
      </c>
      <c r="M34" s="28" t="s">
        <v>21</v>
      </c>
      <c r="N34" s="28" t="s">
        <v>22</v>
      </c>
      <c r="O34" s="28" t="s">
        <v>114</v>
      </c>
      <c r="P34" s="41">
        <v>42353</v>
      </c>
      <c r="Q34" s="28" t="s">
        <v>23</v>
      </c>
    </row>
    <row r="35" spans="1:17" x14ac:dyDescent="0.25">
      <c r="A35" s="28" t="s">
        <v>113</v>
      </c>
      <c r="B35" s="29" t="s">
        <v>17</v>
      </c>
      <c r="C35" s="29" t="s">
        <v>74</v>
      </c>
      <c r="D35" s="29" t="s">
        <v>75</v>
      </c>
      <c r="E35" s="28" t="s">
        <v>18</v>
      </c>
      <c r="F35" s="29" t="s">
        <v>76</v>
      </c>
      <c r="G35" s="29" t="s">
        <v>19</v>
      </c>
      <c r="H35" s="28" t="s">
        <v>18</v>
      </c>
      <c r="I35" s="28" t="s">
        <v>18</v>
      </c>
      <c r="J35" s="28" t="s">
        <v>18</v>
      </c>
      <c r="K35" s="28" t="s">
        <v>20</v>
      </c>
      <c r="L35" s="40">
        <v>-3.99</v>
      </c>
      <c r="M35" s="28" t="s">
        <v>21</v>
      </c>
      <c r="N35" s="28" t="s">
        <v>22</v>
      </c>
      <c r="O35" s="28" t="s">
        <v>114</v>
      </c>
      <c r="P35" s="41">
        <v>42353</v>
      </c>
      <c r="Q35" s="28" t="s">
        <v>23</v>
      </c>
    </row>
    <row r="36" spans="1:17" x14ac:dyDescent="0.25">
      <c r="A36" s="28" t="s">
        <v>111</v>
      </c>
      <c r="B36" s="29" t="s">
        <v>17</v>
      </c>
      <c r="C36" s="29" t="s">
        <v>74</v>
      </c>
      <c r="D36" s="29" t="s">
        <v>75</v>
      </c>
      <c r="E36" s="28" t="s">
        <v>18</v>
      </c>
      <c r="F36" s="29" t="s">
        <v>76</v>
      </c>
      <c r="G36" s="29" t="s">
        <v>19</v>
      </c>
      <c r="H36" s="28" t="s">
        <v>18</v>
      </c>
      <c r="I36" s="28" t="s">
        <v>18</v>
      </c>
      <c r="J36" s="28" t="s">
        <v>18</v>
      </c>
      <c r="K36" s="28" t="s">
        <v>20</v>
      </c>
      <c r="L36" s="40">
        <v>3.99</v>
      </c>
      <c r="M36" s="28" t="s">
        <v>21</v>
      </c>
      <c r="N36" s="28" t="s">
        <v>22</v>
      </c>
      <c r="O36" s="28" t="s">
        <v>115</v>
      </c>
      <c r="P36" s="41">
        <v>42349</v>
      </c>
      <c r="Q36" s="28" t="s">
        <v>23</v>
      </c>
    </row>
    <row r="37" spans="1:17" x14ac:dyDescent="0.25">
      <c r="A37" s="28" t="s">
        <v>116</v>
      </c>
      <c r="B37" s="29" t="s">
        <v>17</v>
      </c>
      <c r="C37" s="29" t="s">
        <v>74</v>
      </c>
      <c r="D37" s="29" t="s">
        <v>75</v>
      </c>
      <c r="E37" s="28" t="s">
        <v>18</v>
      </c>
      <c r="F37" s="29" t="s">
        <v>76</v>
      </c>
      <c r="G37" s="29" t="s">
        <v>19</v>
      </c>
      <c r="H37" s="28" t="s">
        <v>18</v>
      </c>
      <c r="I37" s="28" t="s">
        <v>18</v>
      </c>
      <c r="J37" s="28" t="s">
        <v>18</v>
      </c>
      <c r="K37" s="28" t="s">
        <v>117</v>
      </c>
      <c r="L37" s="40">
        <v>-46.56</v>
      </c>
      <c r="M37" s="28" t="s">
        <v>21</v>
      </c>
      <c r="N37" s="28" t="s">
        <v>22</v>
      </c>
      <c r="O37" s="28" t="s">
        <v>118</v>
      </c>
      <c r="P37" s="41">
        <v>42383</v>
      </c>
      <c r="Q37" s="28" t="s">
        <v>23</v>
      </c>
    </row>
    <row r="38" spans="1:17" x14ac:dyDescent="0.25">
      <c r="A38" s="28" t="s">
        <v>119</v>
      </c>
      <c r="B38" s="29" t="s">
        <v>17</v>
      </c>
      <c r="C38" s="29" t="s">
        <v>74</v>
      </c>
      <c r="D38" s="29" t="s">
        <v>75</v>
      </c>
      <c r="E38" s="28" t="s">
        <v>18</v>
      </c>
      <c r="F38" s="29" t="s">
        <v>76</v>
      </c>
      <c r="G38" s="29" t="s">
        <v>19</v>
      </c>
      <c r="H38" s="28" t="s">
        <v>18</v>
      </c>
      <c r="I38" s="28" t="s">
        <v>18</v>
      </c>
      <c r="J38" s="28" t="s">
        <v>18</v>
      </c>
      <c r="K38" s="28" t="s">
        <v>117</v>
      </c>
      <c r="L38" s="40">
        <v>46.56</v>
      </c>
      <c r="M38" s="28" t="s">
        <v>21</v>
      </c>
      <c r="N38" s="28" t="s">
        <v>22</v>
      </c>
      <c r="O38" s="28" t="s">
        <v>120</v>
      </c>
      <c r="P38" s="41">
        <v>42381</v>
      </c>
      <c r="Q38" s="28" t="s">
        <v>23</v>
      </c>
    </row>
    <row r="39" spans="1:17" x14ac:dyDescent="0.25">
      <c r="A39" s="28" t="s">
        <v>73</v>
      </c>
      <c r="B39" s="29" t="s">
        <v>17</v>
      </c>
      <c r="C39" s="29" t="s">
        <v>74</v>
      </c>
      <c r="D39" s="29" t="s">
        <v>75</v>
      </c>
      <c r="E39" s="28" t="s">
        <v>18</v>
      </c>
      <c r="F39" s="29" t="s">
        <v>76</v>
      </c>
      <c r="G39" s="29" t="s">
        <v>24</v>
      </c>
      <c r="H39" s="28" t="s">
        <v>18</v>
      </c>
      <c r="I39" s="28" t="s">
        <v>18</v>
      </c>
      <c r="J39" s="28" t="s">
        <v>18</v>
      </c>
      <c r="K39" s="28" t="s">
        <v>25</v>
      </c>
      <c r="L39" s="40">
        <v>109.69</v>
      </c>
      <c r="M39" s="28" t="s">
        <v>21</v>
      </c>
      <c r="N39" s="28" t="s">
        <v>22</v>
      </c>
      <c r="O39" s="28" t="s">
        <v>121</v>
      </c>
      <c r="P39" s="41">
        <v>42380</v>
      </c>
      <c r="Q39" s="28" t="s">
        <v>23</v>
      </c>
    </row>
    <row r="40" spans="1:17" x14ac:dyDescent="0.25">
      <c r="A40" s="28" t="s">
        <v>73</v>
      </c>
      <c r="B40" s="29" t="s">
        <v>17</v>
      </c>
      <c r="C40" s="29" t="s">
        <v>74</v>
      </c>
      <c r="D40" s="29" t="s">
        <v>75</v>
      </c>
      <c r="E40" s="28" t="s">
        <v>18</v>
      </c>
      <c r="F40" s="29" t="s">
        <v>76</v>
      </c>
      <c r="G40" s="29" t="s">
        <v>24</v>
      </c>
      <c r="H40" s="28" t="s">
        <v>18</v>
      </c>
      <c r="I40" s="28" t="s">
        <v>18</v>
      </c>
      <c r="J40" s="28" t="s">
        <v>18</v>
      </c>
      <c r="K40" s="28" t="s">
        <v>25</v>
      </c>
      <c r="L40" s="40">
        <v>78.67</v>
      </c>
      <c r="M40" s="28" t="s">
        <v>21</v>
      </c>
      <c r="N40" s="28" t="s">
        <v>22</v>
      </c>
      <c r="O40" s="28" t="s">
        <v>122</v>
      </c>
      <c r="P40" s="41">
        <v>42380</v>
      </c>
      <c r="Q40" s="28" t="s">
        <v>23</v>
      </c>
    </row>
    <row r="41" spans="1:17" x14ac:dyDescent="0.25">
      <c r="A41" s="28" t="s">
        <v>123</v>
      </c>
      <c r="B41" s="29" t="s">
        <v>17</v>
      </c>
      <c r="C41" s="29" t="s">
        <v>74</v>
      </c>
      <c r="D41" s="29" t="s">
        <v>75</v>
      </c>
      <c r="E41" s="28" t="s">
        <v>18</v>
      </c>
      <c r="F41" s="29" t="s">
        <v>76</v>
      </c>
      <c r="G41" s="29" t="s">
        <v>24</v>
      </c>
      <c r="H41" s="28" t="s">
        <v>18</v>
      </c>
      <c r="I41" s="28" t="s">
        <v>18</v>
      </c>
      <c r="J41" s="28" t="s">
        <v>18</v>
      </c>
      <c r="K41" s="28" t="s">
        <v>25</v>
      </c>
      <c r="L41" s="40">
        <v>-419.38</v>
      </c>
      <c r="M41" s="28" t="s">
        <v>21</v>
      </c>
      <c r="N41" s="28" t="s">
        <v>22</v>
      </c>
      <c r="O41" s="28" t="s">
        <v>124</v>
      </c>
      <c r="P41" s="41">
        <v>42355</v>
      </c>
      <c r="Q41" s="28" t="s">
        <v>23</v>
      </c>
    </row>
    <row r="42" spans="1:17" x14ac:dyDescent="0.25">
      <c r="A42" s="28" t="s">
        <v>125</v>
      </c>
      <c r="B42" s="29" t="s">
        <v>17</v>
      </c>
      <c r="C42" s="29" t="s">
        <v>74</v>
      </c>
      <c r="D42" s="29" t="s">
        <v>75</v>
      </c>
      <c r="E42" s="28" t="s">
        <v>18</v>
      </c>
      <c r="F42" s="29" t="s">
        <v>76</v>
      </c>
      <c r="G42" s="29" t="s">
        <v>24</v>
      </c>
      <c r="H42" s="28" t="s">
        <v>18</v>
      </c>
      <c r="I42" s="28" t="s">
        <v>18</v>
      </c>
      <c r="J42" s="28" t="s">
        <v>18</v>
      </c>
      <c r="K42" s="28" t="s">
        <v>25</v>
      </c>
      <c r="L42" s="40">
        <v>32.75</v>
      </c>
      <c r="M42" s="28" t="s">
        <v>21</v>
      </c>
      <c r="N42" s="28" t="s">
        <v>22</v>
      </c>
      <c r="O42" s="28" t="s">
        <v>126</v>
      </c>
      <c r="P42" s="41">
        <v>42348</v>
      </c>
      <c r="Q42" s="28" t="s">
        <v>23</v>
      </c>
    </row>
    <row r="43" spans="1:17" x14ac:dyDescent="0.25">
      <c r="A43" s="28" t="s">
        <v>125</v>
      </c>
      <c r="B43" s="29" t="s">
        <v>17</v>
      </c>
      <c r="C43" s="29" t="s">
        <v>74</v>
      </c>
      <c r="D43" s="29" t="s">
        <v>75</v>
      </c>
      <c r="E43" s="28" t="s">
        <v>18</v>
      </c>
      <c r="F43" s="29" t="s">
        <v>76</v>
      </c>
      <c r="G43" s="29" t="s">
        <v>24</v>
      </c>
      <c r="H43" s="28" t="s">
        <v>18</v>
      </c>
      <c r="I43" s="28" t="s">
        <v>18</v>
      </c>
      <c r="J43" s="28" t="s">
        <v>18</v>
      </c>
      <c r="K43" s="28" t="s">
        <v>25</v>
      </c>
      <c r="L43" s="40">
        <v>99.98</v>
      </c>
      <c r="M43" s="28" t="s">
        <v>21</v>
      </c>
      <c r="N43" s="28" t="s">
        <v>22</v>
      </c>
      <c r="O43" s="28" t="s">
        <v>127</v>
      </c>
      <c r="P43" s="41">
        <v>42348</v>
      </c>
      <c r="Q43" s="28" t="s">
        <v>23</v>
      </c>
    </row>
    <row r="44" spans="1:17" x14ac:dyDescent="0.25">
      <c r="A44" s="28" t="s">
        <v>125</v>
      </c>
      <c r="B44" s="29" t="s">
        <v>17</v>
      </c>
      <c r="C44" s="29" t="s">
        <v>74</v>
      </c>
      <c r="D44" s="29" t="s">
        <v>75</v>
      </c>
      <c r="E44" s="28" t="s">
        <v>18</v>
      </c>
      <c r="F44" s="29" t="s">
        <v>76</v>
      </c>
      <c r="G44" s="29" t="s">
        <v>24</v>
      </c>
      <c r="H44" s="28" t="s">
        <v>18</v>
      </c>
      <c r="I44" s="28" t="s">
        <v>18</v>
      </c>
      <c r="J44" s="28" t="s">
        <v>18</v>
      </c>
      <c r="K44" s="28" t="s">
        <v>25</v>
      </c>
      <c r="L44" s="40">
        <v>99.98</v>
      </c>
      <c r="M44" s="28" t="s">
        <v>21</v>
      </c>
      <c r="N44" s="28" t="s">
        <v>22</v>
      </c>
      <c r="O44" s="28" t="s">
        <v>128</v>
      </c>
      <c r="P44" s="41">
        <v>42348</v>
      </c>
      <c r="Q44" s="28" t="s">
        <v>23</v>
      </c>
    </row>
    <row r="45" spans="1:17" x14ac:dyDescent="0.25">
      <c r="A45" s="28" t="s">
        <v>125</v>
      </c>
      <c r="B45" s="29" t="s">
        <v>17</v>
      </c>
      <c r="C45" s="29" t="s">
        <v>74</v>
      </c>
      <c r="D45" s="29" t="s">
        <v>75</v>
      </c>
      <c r="E45" s="28" t="s">
        <v>18</v>
      </c>
      <c r="F45" s="29" t="s">
        <v>76</v>
      </c>
      <c r="G45" s="29" t="s">
        <v>24</v>
      </c>
      <c r="H45" s="28" t="s">
        <v>18</v>
      </c>
      <c r="I45" s="28" t="s">
        <v>18</v>
      </c>
      <c r="J45" s="28" t="s">
        <v>18</v>
      </c>
      <c r="K45" s="28" t="s">
        <v>25</v>
      </c>
      <c r="L45" s="40">
        <v>107.96000000000001</v>
      </c>
      <c r="M45" s="28" t="s">
        <v>21</v>
      </c>
      <c r="N45" s="28" t="s">
        <v>22</v>
      </c>
      <c r="O45" s="28" t="s">
        <v>129</v>
      </c>
      <c r="P45" s="41">
        <v>42348</v>
      </c>
      <c r="Q45" s="28" t="s">
        <v>23</v>
      </c>
    </row>
    <row r="46" spans="1:17" x14ac:dyDescent="0.25">
      <c r="A46" s="28" t="s">
        <v>125</v>
      </c>
      <c r="B46" s="29" t="s">
        <v>17</v>
      </c>
      <c r="C46" s="29" t="s">
        <v>74</v>
      </c>
      <c r="D46" s="29" t="s">
        <v>75</v>
      </c>
      <c r="E46" s="28" t="s">
        <v>18</v>
      </c>
      <c r="F46" s="29" t="s">
        <v>76</v>
      </c>
      <c r="G46" s="29" t="s">
        <v>24</v>
      </c>
      <c r="H46" s="28" t="s">
        <v>18</v>
      </c>
      <c r="I46" s="28" t="s">
        <v>18</v>
      </c>
      <c r="J46" s="28" t="s">
        <v>18</v>
      </c>
      <c r="K46" s="28" t="s">
        <v>25</v>
      </c>
      <c r="L46" s="40">
        <v>209.69</v>
      </c>
      <c r="M46" s="28" t="s">
        <v>21</v>
      </c>
      <c r="N46" s="28" t="s">
        <v>22</v>
      </c>
      <c r="O46" s="28" t="s">
        <v>130</v>
      </c>
      <c r="P46" s="41">
        <v>42348</v>
      </c>
      <c r="Q46" s="28" t="s">
        <v>23</v>
      </c>
    </row>
    <row r="47" spans="1:17" x14ac:dyDescent="0.25">
      <c r="A47" s="28" t="s">
        <v>125</v>
      </c>
      <c r="B47" s="29" t="s">
        <v>17</v>
      </c>
      <c r="C47" s="29" t="s">
        <v>74</v>
      </c>
      <c r="D47" s="29" t="s">
        <v>75</v>
      </c>
      <c r="E47" s="28" t="s">
        <v>18</v>
      </c>
      <c r="F47" s="29" t="s">
        <v>76</v>
      </c>
      <c r="G47" s="29" t="s">
        <v>24</v>
      </c>
      <c r="H47" s="28" t="s">
        <v>18</v>
      </c>
      <c r="I47" s="28" t="s">
        <v>18</v>
      </c>
      <c r="J47" s="28" t="s">
        <v>18</v>
      </c>
      <c r="K47" s="28" t="s">
        <v>25</v>
      </c>
      <c r="L47" s="40">
        <v>264.95999999999998</v>
      </c>
      <c r="M47" s="28" t="s">
        <v>21</v>
      </c>
      <c r="N47" s="28" t="s">
        <v>22</v>
      </c>
      <c r="O47" s="28" t="s">
        <v>131</v>
      </c>
      <c r="P47" s="41">
        <v>42348</v>
      </c>
      <c r="Q47" s="28" t="s">
        <v>23</v>
      </c>
    </row>
    <row r="48" spans="1:17" x14ac:dyDescent="0.25">
      <c r="A48" s="28" t="s">
        <v>125</v>
      </c>
      <c r="B48" s="29" t="s">
        <v>17</v>
      </c>
      <c r="C48" s="29" t="s">
        <v>74</v>
      </c>
      <c r="D48" s="29" t="s">
        <v>75</v>
      </c>
      <c r="E48" s="28" t="s">
        <v>18</v>
      </c>
      <c r="F48" s="29" t="s">
        <v>76</v>
      </c>
      <c r="G48" s="29" t="s">
        <v>24</v>
      </c>
      <c r="H48" s="28" t="s">
        <v>18</v>
      </c>
      <c r="I48" s="28" t="s">
        <v>18</v>
      </c>
      <c r="J48" s="28" t="s">
        <v>18</v>
      </c>
      <c r="K48" s="28" t="s">
        <v>25</v>
      </c>
      <c r="L48" s="40">
        <v>341.92</v>
      </c>
      <c r="M48" s="28" t="s">
        <v>21</v>
      </c>
      <c r="N48" s="28" t="s">
        <v>22</v>
      </c>
      <c r="O48" s="28" t="s">
        <v>132</v>
      </c>
      <c r="P48" s="41">
        <v>42348</v>
      </c>
      <c r="Q48" s="28" t="s">
        <v>23</v>
      </c>
    </row>
    <row r="49" spans="1:17" x14ac:dyDescent="0.25">
      <c r="A49" s="28" t="s">
        <v>125</v>
      </c>
      <c r="B49" s="29" t="s">
        <v>17</v>
      </c>
      <c r="C49" s="29" t="s">
        <v>74</v>
      </c>
      <c r="D49" s="29" t="s">
        <v>75</v>
      </c>
      <c r="E49" s="28" t="s">
        <v>18</v>
      </c>
      <c r="F49" s="29" t="s">
        <v>76</v>
      </c>
      <c r="G49" s="29" t="s">
        <v>24</v>
      </c>
      <c r="H49" s="28" t="s">
        <v>18</v>
      </c>
      <c r="I49" s="28" t="s">
        <v>18</v>
      </c>
      <c r="J49" s="28" t="s">
        <v>18</v>
      </c>
      <c r="K49" s="28" t="s">
        <v>25</v>
      </c>
      <c r="L49" s="40">
        <v>386.63</v>
      </c>
      <c r="M49" s="28" t="s">
        <v>21</v>
      </c>
      <c r="N49" s="28" t="s">
        <v>22</v>
      </c>
      <c r="O49" s="28" t="s">
        <v>133</v>
      </c>
      <c r="P49" s="41">
        <v>42348</v>
      </c>
      <c r="Q49" s="28" t="s">
        <v>23</v>
      </c>
    </row>
    <row r="50" spans="1:17" x14ac:dyDescent="0.25">
      <c r="A50" s="28" t="s">
        <v>125</v>
      </c>
      <c r="B50" s="29" t="s">
        <v>17</v>
      </c>
      <c r="C50" s="29" t="s">
        <v>74</v>
      </c>
      <c r="D50" s="29" t="s">
        <v>75</v>
      </c>
      <c r="E50" s="28" t="s">
        <v>18</v>
      </c>
      <c r="F50" s="29" t="s">
        <v>76</v>
      </c>
      <c r="G50" s="29" t="s">
        <v>24</v>
      </c>
      <c r="H50" s="28" t="s">
        <v>18</v>
      </c>
      <c r="I50" s="28" t="s">
        <v>18</v>
      </c>
      <c r="J50" s="28" t="s">
        <v>18</v>
      </c>
      <c r="K50" s="28" t="s">
        <v>25</v>
      </c>
      <c r="L50" s="40">
        <v>419.38</v>
      </c>
      <c r="M50" s="28" t="s">
        <v>21</v>
      </c>
      <c r="N50" s="28" t="s">
        <v>22</v>
      </c>
      <c r="O50" s="28" t="s">
        <v>134</v>
      </c>
      <c r="P50" s="41">
        <v>42348</v>
      </c>
      <c r="Q50" s="28" t="s">
        <v>23</v>
      </c>
    </row>
    <row r="51" spans="1:17" x14ac:dyDescent="0.25">
      <c r="A51" s="28" t="s">
        <v>135</v>
      </c>
      <c r="B51" s="29" t="s">
        <v>17</v>
      </c>
      <c r="C51" s="29" t="s">
        <v>74</v>
      </c>
      <c r="D51" s="29" t="s">
        <v>75</v>
      </c>
      <c r="E51" s="28" t="s">
        <v>18</v>
      </c>
      <c r="F51" s="29" t="s">
        <v>76</v>
      </c>
      <c r="G51" s="29" t="s">
        <v>136</v>
      </c>
      <c r="H51" s="28" t="s">
        <v>18</v>
      </c>
      <c r="I51" s="28" t="s">
        <v>18</v>
      </c>
      <c r="J51" s="28" t="s">
        <v>18</v>
      </c>
      <c r="K51" s="28" t="s">
        <v>25</v>
      </c>
      <c r="L51" s="40">
        <v>-419.40000000000003</v>
      </c>
      <c r="M51" s="28" t="s">
        <v>21</v>
      </c>
      <c r="N51" s="28" t="s">
        <v>22</v>
      </c>
      <c r="O51" s="28" t="s">
        <v>137</v>
      </c>
      <c r="P51" s="41">
        <v>42318</v>
      </c>
      <c r="Q51" s="28" t="s">
        <v>23</v>
      </c>
    </row>
    <row r="52" spans="1:17" x14ac:dyDescent="0.25">
      <c r="A52" s="28" t="s">
        <v>135</v>
      </c>
      <c r="B52" s="29" t="s">
        <v>17</v>
      </c>
      <c r="C52" s="29" t="s">
        <v>74</v>
      </c>
      <c r="D52" s="29" t="s">
        <v>75</v>
      </c>
      <c r="E52" s="28" t="s">
        <v>18</v>
      </c>
      <c r="F52" s="29" t="s">
        <v>76</v>
      </c>
      <c r="G52" s="29" t="s">
        <v>24</v>
      </c>
      <c r="H52" s="28" t="s">
        <v>18</v>
      </c>
      <c r="I52" s="28" t="s">
        <v>18</v>
      </c>
      <c r="J52" s="28" t="s">
        <v>18</v>
      </c>
      <c r="K52" s="28" t="s">
        <v>25</v>
      </c>
      <c r="L52" s="40">
        <v>43.2</v>
      </c>
      <c r="M52" s="28" t="s">
        <v>21</v>
      </c>
      <c r="N52" s="28" t="s">
        <v>22</v>
      </c>
      <c r="O52" s="28" t="s">
        <v>138</v>
      </c>
      <c r="P52" s="41">
        <v>42318</v>
      </c>
      <c r="Q52" s="28" t="s">
        <v>23</v>
      </c>
    </row>
    <row r="53" spans="1:17" x14ac:dyDescent="0.25">
      <c r="A53" s="28" t="s">
        <v>135</v>
      </c>
      <c r="B53" s="29" t="s">
        <v>17</v>
      </c>
      <c r="C53" s="29" t="s">
        <v>74</v>
      </c>
      <c r="D53" s="29" t="s">
        <v>75</v>
      </c>
      <c r="E53" s="28" t="s">
        <v>18</v>
      </c>
      <c r="F53" s="29" t="s">
        <v>76</v>
      </c>
      <c r="G53" s="29" t="s">
        <v>24</v>
      </c>
      <c r="H53" s="28" t="s">
        <v>18</v>
      </c>
      <c r="I53" s="28" t="s">
        <v>18</v>
      </c>
      <c r="J53" s="28" t="s">
        <v>18</v>
      </c>
      <c r="K53" s="28" t="s">
        <v>25</v>
      </c>
      <c r="L53" s="40">
        <v>54</v>
      </c>
      <c r="M53" s="28" t="s">
        <v>21</v>
      </c>
      <c r="N53" s="28" t="s">
        <v>22</v>
      </c>
      <c r="O53" s="28" t="s">
        <v>139</v>
      </c>
      <c r="P53" s="41">
        <v>42318</v>
      </c>
      <c r="Q53" s="28" t="s">
        <v>23</v>
      </c>
    </row>
    <row r="54" spans="1:17" x14ac:dyDescent="0.25">
      <c r="A54" s="28" t="s">
        <v>135</v>
      </c>
      <c r="B54" s="29" t="s">
        <v>17</v>
      </c>
      <c r="C54" s="29" t="s">
        <v>74</v>
      </c>
      <c r="D54" s="29" t="s">
        <v>75</v>
      </c>
      <c r="E54" s="28" t="s">
        <v>18</v>
      </c>
      <c r="F54" s="29" t="s">
        <v>76</v>
      </c>
      <c r="G54" s="29" t="s">
        <v>24</v>
      </c>
      <c r="H54" s="28" t="s">
        <v>18</v>
      </c>
      <c r="I54" s="28" t="s">
        <v>18</v>
      </c>
      <c r="J54" s="28" t="s">
        <v>18</v>
      </c>
      <c r="K54" s="28" t="s">
        <v>25</v>
      </c>
      <c r="L54" s="40">
        <v>100</v>
      </c>
      <c r="M54" s="28" t="s">
        <v>21</v>
      </c>
      <c r="N54" s="28" t="s">
        <v>22</v>
      </c>
      <c r="O54" s="28" t="s">
        <v>140</v>
      </c>
      <c r="P54" s="41">
        <v>42318</v>
      </c>
      <c r="Q54" s="28" t="s">
        <v>23</v>
      </c>
    </row>
    <row r="55" spans="1:17" x14ac:dyDescent="0.25">
      <c r="A55" s="28" t="s">
        <v>135</v>
      </c>
      <c r="B55" s="29" t="s">
        <v>17</v>
      </c>
      <c r="C55" s="29" t="s">
        <v>74</v>
      </c>
      <c r="D55" s="29" t="s">
        <v>75</v>
      </c>
      <c r="E55" s="28" t="s">
        <v>18</v>
      </c>
      <c r="F55" s="29" t="s">
        <v>76</v>
      </c>
      <c r="G55" s="29" t="s">
        <v>24</v>
      </c>
      <c r="H55" s="28" t="s">
        <v>18</v>
      </c>
      <c r="I55" s="28" t="s">
        <v>18</v>
      </c>
      <c r="J55" s="28" t="s">
        <v>18</v>
      </c>
      <c r="K55" s="28" t="s">
        <v>25</v>
      </c>
      <c r="L55" s="40">
        <v>308</v>
      </c>
      <c r="M55" s="28" t="s">
        <v>21</v>
      </c>
      <c r="N55" s="28" t="s">
        <v>22</v>
      </c>
      <c r="O55" s="28" t="s">
        <v>141</v>
      </c>
      <c r="P55" s="41">
        <v>42318</v>
      </c>
      <c r="Q55" s="28" t="s">
        <v>23</v>
      </c>
    </row>
    <row r="56" spans="1:17" x14ac:dyDescent="0.25">
      <c r="A56" s="28" t="s">
        <v>135</v>
      </c>
      <c r="B56" s="29" t="s">
        <v>17</v>
      </c>
      <c r="C56" s="29" t="s">
        <v>74</v>
      </c>
      <c r="D56" s="29" t="s">
        <v>75</v>
      </c>
      <c r="E56" s="28" t="s">
        <v>18</v>
      </c>
      <c r="F56" s="29" t="s">
        <v>76</v>
      </c>
      <c r="G56" s="29" t="s">
        <v>24</v>
      </c>
      <c r="H56" s="28" t="s">
        <v>18</v>
      </c>
      <c r="I56" s="28" t="s">
        <v>18</v>
      </c>
      <c r="J56" s="28" t="s">
        <v>18</v>
      </c>
      <c r="K56" s="28" t="s">
        <v>25</v>
      </c>
      <c r="L56" s="40">
        <v>386.66</v>
      </c>
      <c r="M56" s="28" t="s">
        <v>21</v>
      </c>
      <c r="N56" s="28" t="s">
        <v>22</v>
      </c>
      <c r="O56" s="28" t="s">
        <v>142</v>
      </c>
      <c r="P56" s="41">
        <v>42318</v>
      </c>
      <c r="Q56" s="28" t="s">
        <v>23</v>
      </c>
    </row>
    <row r="57" spans="1:17" x14ac:dyDescent="0.25">
      <c r="A57" s="28" t="s">
        <v>135</v>
      </c>
      <c r="B57" s="29" t="s">
        <v>17</v>
      </c>
      <c r="C57" s="29" t="s">
        <v>74</v>
      </c>
      <c r="D57" s="29" t="s">
        <v>75</v>
      </c>
      <c r="E57" s="28" t="s">
        <v>18</v>
      </c>
      <c r="F57" s="29" t="s">
        <v>76</v>
      </c>
      <c r="G57" s="29" t="s">
        <v>136</v>
      </c>
      <c r="H57" s="28" t="s">
        <v>18</v>
      </c>
      <c r="I57" s="28" t="s">
        <v>18</v>
      </c>
      <c r="J57" s="28" t="s">
        <v>18</v>
      </c>
      <c r="K57" s="28" t="s">
        <v>25</v>
      </c>
      <c r="L57" s="40">
        <v>419.40000000000003</v>
      </c>
      <c r="M57" s="28" t="s">
        <v>21</v>
      </c>
      <c r="N57" s="28" t="s">
        <v>22</v>
      </c>
      <c r="O57" s="28" t="s">
        <v>137</v>
      </c>
      <c r="P57" s="41">
        <v>42318</v>
      </c>
      <c r="Q57" s="28" t="s">
        <v>23</v>
      </c>
    </row>
    <row r="58" spans="1:17" x14ac:dyDescent="0.25">
      <c r="A58" s="28" t="s">
        <v>143</v>
      </c>
      <c r="B58" s="29" t="s">
        <v>17</v>
      </c>
      <c r="C58" s="29" t="s">
        <v>74</v>
      </c>
      <c r="D58" s="29" t="s">
        <v>75</v>
      </c>
      <c r="E58" s="28" t="s">
        <v>18</v>
      </c>
      <c r="F58" s="29" t="s">
        <v>76</v>
      </c>
      <c r="G58" s="29" t="s">
        <v>24</v>
      </c>
      <c r="H58" s="28" t="s">
        <v>18</v>
      </c>
      <c r="I58" s="28" t="s">
        <v>18</v>
      </c>
      <c r="J58" s="28" t="s">
        <v>18</v>
      </c>
      <c r="K58" s="28" t="s">
        <v>25</v>
      </c>
      <c r="L58" s="40">
        <v>-439.98</v>
      </c>
      <c r="M58" s="28" t="s">
        <v>21</v>
      </c>
      <c r="N58" s="28" t="s">
        <v>22</v>
      </c>
      <c r="O58" s="28" t="s">
        <v>144</v>
      </c>
      <c r="P58" s="41">
        <v>42313</v>
      </c>
      <c r="Q58" s="28" t="s">
        <v>23</v>
      </c>
    </row>
    <row r="59" spans="1:17" x14ac:dyDescent="0.25">
      <c r="A59" s="28" t="s">
        <v>145</v>
      </c>
      <c r="B59" s="29" t="s">
        <v>17</v>
      </c>
      <c r="C59" s="29" t="s">
        <v>74</v>
      </c>
      <c r="D59" s="29" t="s">
        <v>75</v>
      </c>
      <c r="E59" s="28" t="s">
        <v>18</v>
      </c>
      <c r="F59" s="29" t="s">
        <v>76</v>
      </c>
      <c r="G59" s="29" t="s">
        <v>24</v>
      </c>
      <c r="H59" s="28" t="s">
        <v>18</v>
      </c>
      <c r="I59" s="28" t="s">
        <v>18</v>
      </c>
      <c r="J59" s="28" t="s">
        <v>18</v>
      </c>
      <c r="K59" s="28" t="s">
        <v>25</v>
      </c>
      <c r="L59" s="40">
        <v>341.96</v>
      </c>
      <c r="M59" s="28" t="s">
        <v>21</v>
      </c>
      <c r="N59" s="28" t="s">
        <v>22</v>
      </c>
      <c r="O59" s="28" t="s">
        <v>146</v>
      </c>
      <c r="P59" s="41">
        <v>42298</v>
      </c>
      <c r="Q59" s="28" t="s">
        <v>23</v>
      </c>
    </row>
    <row r="60" spans="1:17" x14ac:dyDescent="0.25">
      <c r="A60" s="28" t="s">
        <v>145</v>
      </c>
      <c r="B60" s="29" t="s">
        <v>17</v>
      </c>
      <c r="C60" s="29" t="s">
        <v>74</v>
      </c>
      <c r="D60" s="29" t="s">
        <v>75</v>
      </c>
      <c r="E60" s="28" t="s">
        <v>18</v>
      </c>
      <c r="F60" s="29" t="s">
        <v>76</v>
      </c>
      <c r="G60" s="29" t="s">
        <v>30</v>
      </c>
      <c r="H60" s="28" t="s">
        <v>18</v>
      </c>
      <c r="I60" s="28" t="s">
        <v>18</v>
      </c>
      <c r="J60" s="28" t="s">
        <v>18</v>
      </c>
      <c r="K60" s="28" t="s">
        <v>25</v>
      </c>
      <c r="L60" s="40">
        <v>-341.96</v>
      </c>
      <c r="M60" s="28" t="s">
        <v>21</v>
      </c>
      <c r="N60" s="28" t="s">
        <v>22</v>
      </c>
      <c r="O60" s="28" t="s">
        <v>144</v>
      </c>
      <c r="P60" s="41">
        <v>42298</v>
      </c>
      <c r="Q60" s="28" t="s">
        <v>23</v>
      </c>
    </row>
    <row r="61" spans="1:17" x14ac:dyDescent="0.25">
      <c r="A61" s="28" t="s">
        <v>147</v>
      </c>
      <c r="B61" s="29" t="s">
        <v>17</v>
      </c>
      <c r="C61" s="29" t="s">
        <v>74</v>
      </c>
      <c r="D61" s="29" t="s">
        <v>75</v>
      </c>
      <c r="E61" s="28" t="s">
        <v>18</v>
      </c>
      <c r="F61" s="29" t="s">
        <v>76</v>
      </c>
      <c r="G61" s="29" t="s">
        <v>24</v>
      </c>
      <c r="H61" s="28" t="s">
        <v>18</v>
      </c>
      <c r="I61" s="28" t="s">
        <v>18</v>
      </c>
      <c r="J61" s="28" t="s">
        <v>18</v>
      </c>
      <c r="K61" s="28" t="s">
        <v>25</v>
      </c>
      <c r="L61" s="40">
        <v>38.01</v>
      </c>
      <c r="M61" s="28" t="s">
        <v>21</v>
      </c>
      <c r="N61" s="28" t="s">
        <v>22</v>
      </c>
      <c r="O61" s="28" t="s">
        <v>148</v>
      </c>
      <c r="P61" s="41">
        <v>42289</v>
      </c>
      <c r="Q61" s="28" t="s">
        <v>23</v>
      </c>
    </row>
    <row r="62" spans="1:17" x14ac:dyDescent="0.25">
      <c r="A62" s="28" t="s">
        <v>147</v>
      </c>
      <c r="B62" s="29" t="s">
        <v>17</v>
      </c>
      <c r="C62" s="29" t="s">
        <v>74</v>
      </c>
      <c r="D62" s="29" t="s">
        <v>75</v>
      </c>
      <c r="E62" s="28" t="s">
        <v>18</v>
      </c>
      <c r="F62" s="29" t="s">
        <v>76</v>
      </c>
      <c r="G62" s="29" t="s">
        <v>24</v>
      </c>
      <c r="H62" s="28" t="s">
        <v>18</v>
      </c>
      <c r="I62" s="28" t="s">
        <v>18</v>
      </c>
      <c r="J62" s="28" t="s">
        <v>18</v>
      </c>
      <c r="K62" s="28" t="s">
        <v>25</v>
      </c>
      <c r="L62" s="40">
        <v>100</v>
      </c>
      <c r="M62" s="28" t="s">
        <v>21</v>
      </c>
      <c r="N62" s="28" t="s">
        <v>22</v>
      </c>
      <c r="O62" s="28" t="s">
        <v>149</v>
      </c>
      <c r="P62" s="41">
        <v>42289</v>
      </c>
      <c r="Q62" s="28" t="s">
        <v>23</v>
      </c>
    </row>
    <row r="63" spans="1:17" x14ac:dyDescent="0.25">
      <c r="A63" s="28" t="s">
        <v>147</v>
      </c>
      <c r="B63" s="29" t="s">
        <v>17</v>
      </c>
      <c r="C63" s="29" t="s">
        <v>74</v>
      </c>
      <c r="D63" s="29" t="s">
        <v>75</v>
      </c>
      <c r="E63" s="28" t="s">
        <v>18</v>
      </c>
      <c r="F63" s="29" t="s">
        <v>76</v>
      </c>
      <c r="G63" s="29" t="s">
        <v>24</v>
      </c>
      <c r="H63" s="28" t="s">
        <v>18</v>
      </c>
      <c r="I63" s="28" t="s">
        <v>18</v>
      </c>
      <c r="J63" s="28" t="s">
        <v>18</v>
      </c>
      <c r="K63" s="28" t="s">
        <v>25</v>
      </c>
      <c r="L63" s="40">
        <v>200</v>
      </c>
      <c r="M63" s="28" t="s">
        <v>21</v>
      </c>
      <c r="N63" s="28" t="s">
        <v>22</v>
      </c>
      <c r="O63" s="28" t="s">
        <v>150</v>
      </c>
      <c r="P63" s="41">
        <v>42289</v>
      </c>
      <c r="Q63" s="28" t="s">
        <v>23</v>
      </c>
    </row>
    <row r="64" spans="1:17" x14ac:dyDescent="0.25">
      <c r="A64" s="28" t="s">
        <v>147</v>
      </c>
      <c r="B64" s="29" t="s">
        <v>17</v>
      </c>
      <c r="C64" s="29" t="s">
        <v>74</v>
      </c>
      <c r="D64" s="29" t="s">
        <v>75</v>
      </c>
      <c r="E64" s="28" t="s">
        <v>18</v>
      </c>
      <c r="F64" s="29" t="s">
        <v>76</v>
      </c>
      <c r="G64" s="29" t="s">
        <v>136</v>
      </c>
      <c r="H64" s="28" t="s">
        <v>18</v>
      </c>
      <c r="I64" s="28" t="s">
        <v>18</v>
      </c>
      <c r="J64" s="28" t="s">
        <v>18</v>
      </c>
      <c r="K64" s="28" t="s">
        <v>27</v>
      </c>
      <c r="L64" s="40">
        <v>234</v>
      </c>
      <c r="M64" s="28" t="s">
        <v>21</v>
      </c>
      <c r="N64" s="28" t="s">
        <v>22</v>
      </c>
      <c r="O64" s="28" t="s">
        <v>151</v>
      </c>
      <c r="P64" s="41">
        <v>42289</v>
      </c>
      <c r="Q64" s="28" t="s">
        <v>23</v>
      </c>
    </row>
    <row r="65" spans="1:17" x14ac:dyDescent="0.25">
      <c r="A65" s="28" t="s">
        <v>147</v>
      </c>
      <c r="B65" s="29" t="s">
        <v>17</v>
      </c>
      <c r="C65" s="29" t="s">
        <v>74</v>
      </c>
      <c r="D65" s="29" t="s">
        <v>75</v>
      </c>
      <c r="E65" s="28" t="s">
        <v>18</v>
      </c>
      <c r="F65" s="29" t="s">
        <v>76</v>
      </c>
      <c r="G65" s="29" t="s">
        <v>30</v>
      </c>
      <c r="H65" s="28" t="s">
        <v>18</v>
      </c>
      <c r="I65" s="28" t="s">
        <v>18</v>
      </c>
      <c r="J65" s="28" t="s">
        <v>18</v>
      </c>
      <c r="K65" s="28" t="s">
        <v>25</v>
      </c>
      <c r="L65" s="40">
        <v>341.96</v>
      </c>
      <c r="M65" s="28" t="s">
        <v>21</v>
      </c>
      <c r="N65" s="28" t="s">
        <v>22</v>
      </c>
      <c r="O65" s="28" t="s">
        <v>152</v>
      </c>
      <c r="P65" s="41">
        <v>42289</v>
      </c>
      <c r="Q65" s="28" t="s">
        <v>23</v>
      </c>
    </row>
    <row r="66" spans="1:17" x14ac:dyDescent="0.25">
      <c r="A66" s="28" t="s">
        <v>147</v>
      </c>
      <c r="B66" s="29" t="s">
        <v>17</v>
      </c>
      <c r="C66" s="29" t="s">
        <v>74</v>
      </c>
      <c r="D66" s="29" t="s">
        <v>75</v>
      </c>
      <c r="E66" s="28" t="s">
        <v>18</v>
      </c>
      <c r="F66" s="29" t="s">
        <v>76</v>
      </c>
      <c r="G66" s="29" t="s">
        <v>24</v>
      </c>
      <c r="H66" s="28" t="s">
        <v>18</v>
      </c>
      <c r="I66" s="28" t="s">
        <v>18</v>
      </c>
      <c r="J66" s="28" t="s">
        <v>18</v>
      </c>
      <c r="K66" s="28" t="s">
        <v>25</v>
      </c>
      <c r="L66" s="40">
        <v>419.40000000000003</v>
      </c>
      <c r="M66" s="28" t="s">
        <v>21</v>
      </c>
      <c r="N66" s="28" t="s">
        <v>22</v>
      </c>
      <c r="O66" s="28" t="s">
        <v>153</v>
      </c>
      <c r="P66" s="41">
        <v>42289</v>
      </c>
      <c r="Q66" s="28" t="s">
        <v>23</v>
      </c>
    </row>
    <row r="67" spans="1:17" x14ac:dyDescent="0.25">
      <c r="A67" s="28" t="s">
        <v>147</v>
      </c>
      <c r="B67" s="29" t="s">
        <v>17</v>
      </c>
      <c r="C67" s="29" t="s">
        <v>74</v>
      </c>
      <c r="D67" s="29" t="s">
        <v>75</v>
      </c>
      <c r="E67" s="28" t="s">
        <v>18</v>
      </c>
      <c r="F67" s="29" t="s">
        <v>76</v>
      </c>
      <c r="G67" s="29" t="s">
        <v>24</v>
      </c>
      <c r="H67" s="28" t="s">
        <v>18</v>
      </c>
      <c r="I67" s="28" t="s">
        <v>18</v>
      </c>
      <c r="J67" s="28" t="s">
        <v>18</v>
      </c>
      <c r="K67" s="28" t="s">
        <v>25</v>
      </c>
      <c r="L67" s="40">
        <v>439.98</v>
      </c>
      <c r="M67" s="28" t="s">
        <v>21</v>
      </c>
      <c r="N67" s="28" t="s">
        <v>22</v>
      </c>
      <c r="O67" s="28" t="s">
        <v>154</v>
      </c>
      <c r="P67" s="41">
        <v>42289</v>
      </c>
      <c r="Q67" s="28" t="s">
        <v>23</v>
      </c>
    </row>
    <row r="68" spans="1:17" x14ac:dyDescent="0.25">
      <c r="A68" s="28" t="s">
        <v>147</v>
      </c>
      <c r="B68" s="29" t="s">
        <v>17</v>
      </c>
      <c r="C68" s="29" t="s">
        <v>74</v>
      </c>
      <c r="D68" s="29" t="s">
        <v>75</v>
      </c>
      <c r="E68" s="28" t="s">
        <v>18</v>
      </c>
      <c r="F68" s="29" t="s">
        <v>76</v>
      </c>
      <c r="G68" s="29" t="s">
        <v>26</v>
      </c>
      <c r="H68" s="28" t="s">
        <v>18</v>
      </c>
      <c r="I68" s="28" t="s">
        <v>18</v>
      </c>
      <c r="J68" s="28" t="s">
        <v>18</v>
      </c>
      <c r="K68" s="28" t="s">
        <v>27</v>
      </c>
      <c r="L68" s="40">
        <v>685.42</v>
      </c>
      <c r="M68" s="28" t="s">
        <v>21</v>
      </c>
      <c r="N68" s="28" t="s">
        <v>22</v>
      </c>
      <c r="O68" s="28" t="s">
        <v>155</v>
      </c>
      <c r="P68" s="41">
        <v>42289</v>
      </c>
      <c r="Q68" s="28" t="s">
        <v>23</v>
      </c>
    </row>
    <row r="69" spans="1:17" x14ac:dyDescent="0.25">
      <c r="A69" s="28" t="s">
        <v>156</v>
      </c>
      <c r="B69" s="29" t="s">
        <v>17</v>
      </c>
      <c r="C69" s="29" t="s">
        <v>74</v>
      </c>
      <c r="D69" s="29" t="s">
        <v>75</v>
      </c>
      <c r="E69" s="28" t="s">
        <v>18</v>
      </c>
      <c r="F69" s="29" t="s">
        <v>76</v>
      </c>
      <c r="G69" s="29" t="s">
        <v>24</v>
      </c>
      <c r="H69" s="28" t="s">
        <v>18</v>
      </c>
      <c r="I69" s="28" t="s">
        <v>18</v>
      </c>
      <c r="J69" s="28" t="s">
        <v>18</v>
      </c>
      <c r="K69" s="28" t="s">
        <v>25</v>
      </c>
      <c r="L69" s="40">
        <v>200</v>
      </c>
      <c r="M69" s="28" t="s">
        <v>21</v>
      </c>
      <c r="N69" s="28" t="s">
        <v>22</v>
      </c>
      <c r="O69" s="28" t="s">
        <v>157</v>
      </c>
      <c r="P69" s="41">
        <v>42258</v>
      </c>
      <c r="Q69" s="28" t="s">
        <v>23</v>
      </c>
    </row>
    <row r="70" spans="1:17" x14ac:dyDescent="0.25">
      <c r="A70" s="28" t="s">
        <v>156</v>
      </c>
      <c r="B70" s="29" t="s">
        <v>17</v>
      </c>
      <c r="C70" s="29" t="s">
        <v>74</v>
      </c>
      <c r="D70" s="29" t="s">
        <v>75</v>
      </c>
      <c r="E70" s="28" t="s">
        <v>18</v>
      </c>
      <c r="F70" s="29" t="s">
        <v>76</v>
      </c>
      <c r="G70" s="29" t="s">
        <v>24</v>
      </c>
      <c r="H70" s="28" t="s">
        <v>18</v>
      </c>
      <c r="I70" s="28" t="s">
        <v>18</v>
      </c>
      <c r="J70" s="28" t="s">
        <v>18</v>
      </c>
      <c r="K70" s="28" t="s">
        <v>25</v>
      </c>
      <c r="L70" s="40">
        <v>209.70000000000002</v>
      </c>
      <c r="M70" s="28" t="s">
        <v>21</v>
      </c>
      <c r="N70" s="28" t="s">
        <v>22</v>
      </c>
      <c r="O70" s="28" t="s">
        <v>158</v>
      </c>
      <c r="P70" s="41">
        <v>42258</v>
      </c>
      <c r="Q70" s="28" t="s">
        <v>23</v>
      </c>
    </row>
    <row r="71" spans="1:17" x14ac:dyDescent="0.25">
      <c r="A71" s="28" t="s">
        <v>159</v>
      </c>
      <c r="B71" s="29" t="s">
        <v>17</v>
      </c>
      <c r="C71" s="29" t="s">
        <v>74</v>
      </c>
      <c r="D71" s="29" t="s">
        <v>75</v>
      </c>
      <c r="E71" s="28" t="s">
        <v>18</v>
      </c>
      <c r="F71" s="29" t="s">
        <v>76</v>
      </c>
      <c r="G71" s="29" t="s">
        <v>24</v>
      </c>
      <c r="H71" s="28" t="s">
        <v>18</v>
      </c>
      <c r="I71" s="28" t="s">
        <v>18</v>
      </c>
      <c r="J71" s="28" t="s">
        <v>18</v>
      </c>
      <c r="K71" s="28" t="s">
        <v>25</v>
      </c>
      <c r="L71" s="40">
        <v>313.95999999999998</v>
      </c>
      <c r="M71" s="28" t="s">
        <v>21</v>
      </c>
      <c r="N71" s="28" t="s">
        <v>22</v>
      </c>
      <c r="O71" s="28" t="s">
        <v>160</v>
      </c>
      <c r="P71" s="41">
        <v>42471</v>
      </c>
      <c r="Q71" s="28" t="s">
        <v>23</v>
      </c>
    </row>
    <row r="72" spans="1:17" x14ac:dyDescent="0.25">
      <c r="A72" s="28" t="s">
        <v>159</v>
      </c>
      <c r="B72" s="29" t="s">
        <v>17</v>
      </c>
      <c r="C72" s="29" t="s">
        <v>74</v>
      </c>
      <c r="D72" s="29" t="s">
        <v>75</v>
      </c>
      <c r="E72" s="28" t="s">
        <v>18</v>
      </c>
      <c r="F72" s="29" t="s">
        <v>76</v>
      </c>
      <c r="G72" s="29" t="s">
        <v>24</v>
      </c>
      <c r="H72" s="28" t="s">
        <v>18</v>
      </c>
      <c r="I72" s="28" t="s">
        <v>18</v>
      </c>
      <c r="J72" s="28" t="s">
        <v>18</v>
      </c>
      <c r="K72" s="28" t="s">
        <v>25</v>
      </c>
      <c r="L72" s="40">
        <v>217.29</v>
      </c>
      <c r="M72" s="28" t="s">
        <v>21</v>
      </c>
      <c r="N72" s="28" t="s">
        <v>22</v>
      </c>
      <c r="O72" s="28" t="s">
        <v>161</v>
      </c>
      <c r="P72" s="41">
        <v>42471</v>
      </c>
      <c r="Q72" s="28" t="s">
        <v>23</v>
      </c>
    </row>
    <row r="73" spans="1:17" x14ac:dyDescent="0.25">
      <c r="A73" s="28" t="s">
        <v>159</v>
      </c>
      <c r="B73" s="29" t="s">
        <v>17</v>
      </c>
      <c r="C73" s="29" t="s">
        <v>74</v>
      </c>
      <c r="D73" s="29" t="s">
        <v>75</v>
      </c>
      <c r="E73" s="28" t="s">
        <v>18</v>
      </c>
      <c r="F73" s="29" t="s">
        <v>76</v>
      </c>
      <c r="G73" s="29" t="s">
        <v>24</v>
      </c>
      <c r="H73" s="28" t="s">
        <v>18</v>
      </c>
      <c r="I73" s="28" t="s">
        <v>18</v>
      </c>
      <c r="J73" s="28" t="s">
        <v>18</v>
      </c>
      <c r="K73" s="28" t="s">
        <v>25</v>
      </c>
      <c r="L73" s="40">
        <v>205.96</v>
      </c>
      <c r="M73" s="28" t="s">
        <v>21</v>
      </c>
      <c r="N73" s="28" t="s">
        <v>22</v>
      </c>
      <c r="O73" s="28" t="s">
        <v>162</v>
      </c>
      <c r="P73" s="41">
        <v>42471</v>
      </c>
      <c r="Q73" s="28" t="s">
        <v>23</v>
      </c>
    </row>
    <row r="74" spans="1:17" x14ac:dyDescent="0.25">
      <c r="A74" s="28" t="s">
        <v>159</v>
      </c>
      <c r="B74" s="29" t="s">
        <v>17</v>
      </c>
      <c r="C74" s="29" t="s">
        <v>74</v>
      </c>
      <c r="D74" s="29" t="s">
        <v>75</v>
      </c>
      <c r="E74" s="28" t="s">
        <v>18</v>
      </c>
      <c r="F74" s="29" t="s">
        <v>76</v>
      </c>
      <c r="G74" s="29" t="s">
        <v>24</v>
      </c>
      <c r="H74" s="28" t="s">
        <v>18</v>
      </c>
      <c r="I74" s="28" t="s">
        <v>18</v>
      </c>
      <c r="J74" s="28" t="s">
        <v>18</v>
      </c>
      <c r="K74" s="28" t="s">
        <v>25</v>
      </c>
      <c r="L74" s="40">
        <v>184.70000000000002</v>
      </c>
      <c r="M74" s="28" t="s">
        <v>21</v>
      </c>
      <c r="N74" s="28" t="s">
        <v>22</v>
      </c>
      <c r="O74" s="28" t="s">
        <v>163</v>
      </c>
      <c r="P74" s="41">
        <v>42471</v>
      </c>
      <c r="Q74" s="28" t="s">
        <v>23</v>
      </c>
    </row>
    <row r="75" spans="1:17" x14ac:dyDescent="0.25">
      <c r="A75" s="28" t="s">
        <v>159</v>
      </c>
      <c r="B75" s="29" t="s">
        <v>17</v>
      </c>
      <c r="C75" s="29" t="s">
        <v>74</v>
      </c>
      <c r="D75" s="29" t="s">
        <v>75</v>
      </c>
      <c r="E75" s="28" t="s">
        <v>18</v>
      </c>
      <c r="F75" s="29" t="s">
        <v>76</v>
      </c>
      <c r="G75" s="29" t="s">
        <v>24</v>
      </c>
      <c r="H75" s="28" t="s">
        <v>18</v>
      </c>
      <c r="I75" s="28" t="s">
        <v>18</v>
      </c>
      <c r="J75" s="28" t="s">
        <v>18</v>
      </c>
      <c r="K75" s="28" t="s">
        <v>25</v>
      </c>
      <c r="L75" s="40">
        <v>136.30000000000001</v>
      </c>
      <c r="M75" s="28" t="s">
        <v>21</v>
      </c>
      <c r="N75" s="28" t="s">
        <v>22</v>
      </c>
      <c r="O75" s="28" t="s">
        <v>164</v>
      </c>
      <c r="P75" s="41">
        <v>42471</v>
      </c>
      <c r="Q75" s="28" t="s">
        <v>23</v>
      </c>
    </row>
    <row r="76" spans="1:17" x14ac:dyDescent="0.25">
      <c r="A76" s="28" t="s">
        <v>159</v>
      </c>
      <c r="B76" s="29" t="s">
        <v>17</v>
      </c>
      <c r="C76" s="29" t="s">
        <v>74</v>
      </c>
      <c r="D76" s="29" t="s">
        <v>75</v>
      </c>
      <c r="E76" s="28" t="s">
        <v>18</v>
      </c>
      <c r="F76" s="29" t="s">
        <v>76</v>
      </c>
      <c r="G76" s="29" t="s">
        <v>24</v>
      </c>
      <c r="H76" s="28" t="s">
        <v>18</v>
      </c>
      <c r="I76" s="28" t="s">
        <v>18</v>
      </c>
      <c r="J76" s="28" t="s">
        <v>18</v>
      </c>
      <c r="K76" s="28" t="s">
        <v>25</v>
      </c>
      <c r="L76" s="40">
        <v>117.62</v>
      </c>
      <c r="M76" s="28" t="s">
        <v>21</v>
      </c>
      <c r="N76" s="28" t="s">
        <v>22</v>
      </c>
      <c r="O76" s="28" t="s">
        <v>165</v>
      </c>
      <c r="P76" s="41">
        <v>42471</v>
      </c>
      <c r="Q76" s="28" t="s">
        <v>23</v>
      </c>
    </row>
    <row r="77" spans="1:17" x14ac:dyDescent="0.25">
      <c r="A77" s="28" t="s">
        <v>166</v>
      </c>
      <c r="B77" s="29" t="s">
        <v>17</v>
      </c>
      <c r="C77" s="29" t="s">
        <v>74</v>
      </c>
      <c r="D77" s="29" t="s">
        <v>75</v>
      </c>
      <c r="E77" s="28" t="s">
        <v>18</v>
      </c>
      <c r="F77" s="29" t="s">
        <v>76</v>
      </c>
      <c r="G77" s="29" t="s">
        <v>26</v>
      </c>
      <c r="H77" s="28" t="s">
        <v>18</v>
      </c>
      <c r="I77" s="28" t="s">
        <v>18</v>
      </c>
      <c r="J77" s="28" t="s">
        <v>18</v>
      </c>
      <c r="K77" s="28" t="s">
        <v>27</v>
      </c>
      <c r="L77" s="40">
        <v>555.47</v>
      </c>
      <c r="M77" s="28" t="s">
        <v>21</v>
      </c>
      <c r="N77" s="28" t="s">
        <v>22</v>
      </c>
      <c r="O77" s="28" t="s">
        <v>167</v>
      </c>
      <c r="P77" s="41">
        <v>42440</v>
      </c>
      <c r="Q77" s="28" t="s">
        <v>23</v>
      </c>
    </row>
    <row r="78" spans="1:17" x14ac:dyDescent="0.25">
      <c r="A78" s="28" t="s">
        <v>166</v>
      </c>
      <c r="B78" s="29" t="s">
        <v>17</v>
      </c>
      <c r="C78" s="29" t="s">
        <v>74</v>
      </c>
      <c r="D78" s="29" t="s">
        <v>75</v>
      </c>
      <c r="E78" s="28" t="s">
        <v>18</v>
      </c>
      <c r="F78" s="29" t="s">
        <v>76</v>
      </c>
      <c r="G78" s="29" t="s">
        <v>136</v>
      </c>
      <c r="H78" s="28" t="s">
        <v>18</v>
      </c>
      <c r="I78" s="28" t="s">
        <v>18</v>
      </c>
      <c r="J78" s="28" t="s">
        <v>18</v>
      </c>
      <c r="K78" s="28" t="s">
        <v>25</v>
      </c>
      <c r="L78" s="40">
        <v>392.39</v>
      </c>
      <c r="M78" s="28" t="s">
        <v>21</v>
      </c>
      <c r="N78" s="28" t="s">
        <v>22</v>
      </c>
      <c r="O78" s="28" t="s">
        <v>168</v>
      </c>
      <c r="P78" s="41">
        <v>42440</v>
      </c>
      <c r="Q78" s="28" t="s">
        <v>23</v>
      </c>
    </row>
    <row r="79" spans="1:17" x14ac:dyDescent="0.25">
      <c r="A79" s="28" t="s">
        <v>166</v>
      </c>
      <c r="B79" s="29" t="s">
        <v>17</v>
      </c>
      <c r="C79" s="29" t="s">
        <v>74</v>
      </c>
      <c r="D79" s="29" t="s">
        <v>75</v>
      </c>
      <c r="E79" s="28" t="s">
        <v>18</v>
      </c>
      <c r="F79" s="29" t="s">
        <v>76</v>
      </c>
      <c r="G79" s="29" t="s">
        <v>24</v>
      </c>
      <c r="H79" s="28" t="s">
        <v>18</v>
      </c>
      <c r="I79" s="28" t="s">
        <v>18</v>
      </c>
      <c r="J79" s="28" t="s">
        <v>18</v>
      </c>
      <c r="K79" s="28" t="s">
        <v>25</v>
      </c>
      <c r="L79" s="40">
        <v>347.83</v>
      </c>
      <c r="M79" s="28" t="s">
        <v>21</v>
      </c>
      <c r="N79" s="28" t="s">
        <v>22</v>
      </c>
      <c r="O79" s="28" t="s">
        <v>169</v>
      </c>
      <c r="P79" s="41">
        <v>42440</v>
      </c>
      <c r="Q79" s="28" t="s">
        <v>23</v>
      </c>
    </row>
    <row r="80" spans="1:17" x14ac:dyDescent="0.25">
      <c r="A80" s="28" t="s">
        <v>166</v>
      </c>
      <c r="B80" s="29" t="s">
        <v>17</v>
      </c>
      <c r="C80" s="29" t="s">
        <v>74</v>
      </c>
      <c r="D80" s="29" t="s">
        <v>75</v>
      </c>
      <c r="E80" s="28" t="s">
        <v>18</v>
      </c>
      <c r="F80" s="29" t="s">
        <v>76</v>
      </c>
      <c r="G80" s="29" t="s">
        <v>24</v>
      </c>
      <c r="H80" s="28" t="s">
        <v>18</v>
      </c>
      <c r="I80" s="28" t="s">
        <v>18</v>
      </c>
      <c r="J80" s="28" t="s">
        <v>18</v>
      </c>
      <c r="K80" s="28" t="s">
        <v>25</v>
      </c>
      <c r="L80" s="40">
        <v>212.53</v>
      </c>
      <c r="M80" s="28" t="s">
        <v>21</v>
      </c>
      <c r="N80" s="28" t="s">
        <v>22</v>
      </c>
      <c r="O80" s="28" t="s">
        <v>170</v>
      </c>
      <c r="P80" s="41">
        <v>42440</v>
      </c>
      <c r="Q80" s="28" t="s">
        <v>23</v>
      </c>
    </row>
    <row r="81" spans="1:17" x14ac:dyDescent="0.25">
      <c r="A81" s="28" t="s">
        <v>166</v>
      </c>
      <c r="B81" s="29" t="s">
        <v>17</v>
      </c>
      <c r="C81" s="29" t="s">
        <v>74</v>
      </c>
      <c r="D81" s="29" t="s">
        <v>75</v>
      </c>
      <c r="E81" s="28" t="s">
        <v>18</v>
      </c>
      <c r="F81" s="29" t="s">
        <v>76</v>
      </c>
      <c r="G81" s="29" t="s">
        <v>24</v>
      </c>
      <c r="H81" s="28" t="s">
        <v>18</v>
      </c>
      <c r="I81" s="28" t="s">
        <v>18</v>
      </c>
      <c r="J81" s="28" t="s">
        <v>18</v>
      </c>
      <c r="K81" s="28" t="s">
        <v>25</v>
      </c>
      <c r="L81" s="40">
        <v>212.53</v>
      </c>
      <c r="M81" s="28" t="s">
        <v>21</v>
      </c>
      <c r="N81" s="28" t="s">
        <v>22</v>
      </c>
      <c r="O81" s="28" t="s">
        <v>171</v>
      </c>
      <c r="P81" s="41">
        <v>42440</v>
      </c>
      <c r="Q81" s="28" t="s">
        <v>23</v>
      </c>
    </row>
    <row r="82" spans="1:17" x14ac:dyDescent="0.25">
      <c r="A82" s="28" t="s">
        <v>166</v>
      </c>
      <c r="B82" s="29" t="s">
        <v>17</v>
      </c>
      <c r="C82" s="29" t="s">
        <v>74</v>
      </c>
      <c r="D82" s="29" t="s">
        <v>75</v>
      </c>
      <c r="E82" s="28" t="s">
        <v>18</v>
      </c>
      <c r="F82" s="29" t="s">
        <v>76</v>
      </c>
      <c r="G82" s="29" t="s">
        <v>24</v>
      </c>
      <c r="H82" s="28" t="s">
        <v>18</v>
      </c>
      <c r="I82" s="28" t="s">
        <v>18</v>
      </c>
      <c r="J82" s="28" t="s">
        <v>18</v>
      </c>
      <c r="K82" s="28" t="s">
        <v>25</v>
      </c>
      <c r="L82" s="40">
        <v>25.34</v>
      </c>
      <c r="M82" s="28" t="s">
        <v>21</v>
      </c>
      <c r="N82" s="28" t="s">
        <v>22</v>
      </c>
      <c r="O82" s="28" t="s">
        <v>172</v>
      </c>
      <c r="P82" s="41">
        <v>42440</v>
      </c>
      <c r="Q82" s="28" t="s">
        <v>23</v>
      </c>
    </row>
    <row r="83" spans="1:17" x14ac:dyDescent="0.25">
      <c r="A83" s="28" t="s">
        <v>173</v>
      </c>
      <c r="B83" s="29" t="s">
        <v>17</v>
      </c>
      <c r="C83" s="29" t="s">
        <v>74</v>
      </c>
      <c r="D83" s="29" t="s">
        <v>75</v>
      </c>
      <c r="E83" s="28" t="s">
        <v>18</v>
      </c>
      <c r="F83" s="29" t="s">
        <v>76</v>
      </c>
      <c r="G83" s="29" t="s">
        <v>24</v>
      </c>
      <c r="H83" s="28" t="s">
        <v>18</v>
      </c>
      <c r="I83" s="28" t="s">
        <v>18</v>
      </c>
      <c r="J83" s="28" t="s">
        <v>18</v>
      </c>
      <c r="K83" s="28" t="s">
        <v>25</v>
      </c>
      <c r="L83" s="40">
        <v>-425.06</v>
      </c>
      <c r="M83" s="28" t="s">
        <v>21</v>
      </c>
      <c r="N83" s="28" t="s">
        <v>22</v>
      </c>
      <c r="O83" s="28" t="s">
        <v>174</v>
      </c>
      <c r="P83" s="41">
        <v>42411</v>
      </c>
      <c r="Q83" s="28" t="s">
        <v>23</v>
      </c>
    </row>
    <row r="84" spans="1:17" x14ac:dyDescent="0.25">
      <c r="A84" s="28" t="s">
        <v>173</v>
      </c>
      <c r="B84" s="29" t="s">
        <v>17</v>
      </c>
      <c r="C84" s="29" t="s">
        <v>74</v>
      </c>
      <c r="D84" s="29" t="s">
        <v>75</v>
      </c>
      <c r="E84" s="28" t="s">
        <v>18</v>
      </c>
      <c r="F84" s="29" t="s">
        <v>76</v>
      </c>
      <c r="G84" s="29" t="s">
        <v>24</v>
      </c>
      <c r="H84" s="28" t="s">
        <v>18</v>
      </c>
      <c r="I84" s="28" t="s">
        <v>18</v>
      </c>
      <c r="J84" s="28" t="s">
        <v>18</v>
      </c>
      <c r="K84" s="28" t="s">
        <v>25</v>
      </c>
      <c r="L84" s="40">
        <v>425.06</v>
      </c>
      <c r="M84" s="28" t="s">
        <v>21</v>
      </c>
      <c r="N84" s="28" t="s">
        <v>22</v>
      </c>
      <c r="O84" s="28" t="s">
        <v>175</v>
      </c>
      <c r="P84" s="41">
        <v>42411</v>
      </c>
      <c r="Q84" s="28" t="s">
        <v>23</v>
      </c>
    </row>
    <row r="85" spans="1:17" x14ac:dyDescent="0.25">
      <c r="A85" s="28" t="s">
        <v>173</v>
      </c>
      <c r="B85" s="29" t="s">
        <v>17</v>
      </c>
      <c r="C85" s="29" t="s">
        <v>74</v>
      </c>
      <c r="D85" s="29" t="s">
        <v>75</v>
      </c>
      <c r="E85" s="28" t="s">
        <v>18</v>
      </c>
      <c r="F85" s="29" t="s">
        <v>76</v>
      </c>
      <c r="G85" s="29" t="s">
        <v>24</v>
      </c>
      <c r="H85" s="28" t="s">
        <v>18</v>
      </c>
      <c r="I85" s="28" t="s">
        <v>18</v>
      </c>
      <c r="J85" s="28" t="s">
        <v>18</v>
      </c>
      <c r="K85" s="28" t="s">
        <v>25</v>
      </c>
      <c r="L85" s="40">
        <v>425.06</v>
      </c>
      <c r="M85" s="28" t="s">
        <v>21</v>
      </c>
      <c r="N85" s="28" t="s">
        <v>22</v>
      </c>
      <c r="O85" s="28" t="s">
        <v>176</v>
      </c>
      <c r="P85" s="41">
        <v>42411</v>
      </c>
      <c r="Q85" s="28" t="s">
        <v>23</v>
      </c>
    </row>
    <row r="86" spans="1:17" x14ac:dyDescent="0.25">
      <c r="A86" s="28" t="s">
        <v>173</v>
      </c>
      <c r="B86" s="29" t="s">
        <v>17</v>
      </c>
      <c r="C86" s="29" t="s">
        <v>74</v>
      </c>
      <c r="D86" s="29" t="s">
        <v>75</v>
      </c>
      <c r="E86" s="28" t="s">
        <v>18</v>
      </c>
      <c r="F86" s="29" t="s">
        <v>76</v>
      </c>
      <c r="G86" s="29" t="s">
        <v>136</v>
      </c>
      <c r="H86" s="28" t="s">
        <v>18</v>
      </c>
      <c r="I86" s="28" t="s">
        <v>18</v>
      </c>
      <c r="J86" s="28" t="s">
        <v>18</v>
      </c>
      <c r="K86" s="28" t="s">
        <v>25</v>
      </c>
      <c r="L86" s="40">
        <v>359.7</v>
      </c>
      <c r="M86" s="28" t="s">
        <v>21</v>
      </c>
      <c r="N86" s="28" t="s">
        <v>22</v>
      </c>
      <c r="O86" s="28" t="s">
        <v>177</v>
      </c>
      <c r="P86" s="41">
        <v>42411</v>
      </c>
      <c r="Q86" s="28" t="s">
        <v>23</v>
      </c>
    </row>
    <row r="87" spans="1:17" x14ac:dyDescent="0.25">
      <c r="A87" s="28" t="s">
        <v>173</v>
      </c>
      <c r="B87" s="29" t="s">
        <v>17</v>
      </c>
      <c r="C87" s="29" t="s">
        <v>74</v>
      </c>
      <c r="D87" s="29" t="s">
        <v>75</v>
      </c>
      <c r="E87" s="28" t="s">
        <v>18</v>
      </c>
      <c r="F87" s="29" t="s">
        <v>76</v>
      </c>
      <c r="G87" s="29" t="s">
        <v>24</v>
      </c>
      <c r="H87" s="28" t="s">
        <v>18</v>
      </c>
      <c r="I87" s="28" t="s">
        <v>18</v>
      </c>
      <c r="J87" s="28" t="s">
        <v>18</v>
      </c>
      <c r="K87" s="28" t="s">
        <v>25</v>
      </c>
      <c r="L87" s="40">
        <v>353.88</v>
      </c>
      <c r="M87" s="28" t="s">
        <v>21</v>
      </c>
      <c r="N87" s="28" t="s">
        <v>22</v>
      </c>
      <c r="O87" s="28" t="s">
        <v>178</v>
      </c>
      <c r="P87" s="41">
        <v>42411</v>
      </c>
      <c r="Q87" s="28" t="s">
        <v>23</v>
      </c>
    </row>
    <row r="88" spans="1:17" x14ac:dyDescent="0.25">
      <c r="A88" s="28" t="s">
        <v>173</v>
      </c>
      <c r="B88" s="29" t="s">
        <v>17</v>
      </c>
      <c r="C88" s="29" t="s">
        <v>74</v>
      </c>
      <c r="D88" s="29" t="s">
        <v>75</v>
      </c>
      <c r="E88" s="28" t="s">
        <v>18</v>
      </c>
      <c r="F88" s="29" t="s">
        <v>76</v>
      </c>
      <c r="G88" s="29" t="s">
        <v>24</v>
      </c>
      <c r="H88" s="28" t="s">
        <v>18</v>
      </c>
      <c r="I88" s="28" t="s">
        <v>18</v>
      </c>
      <c r="J88" s="28" t="s">
        <v>18</v>
      </c>
      <c r="K88" s="28" t="s">
        <v>25</v>
      </c>
      <c r="L88" s="40">
        <v>324.95</v>
      </c>
      <c r="M88" s="28" t="s">
        <v>21</v>
      </c>
      <c r="N88" s="28" t="s">
        <v>22</v>
      </c>
      <c r="O88" s="28" t="s">
        <v>179</v>
      </c>
      <c r="P88" s="41">
        <v>42411</v>
      </c>
      <c r="Q88" s="28" t="s">
        <v>23</v>
      </c>
    </row>
    <row r="89" spans="1:17" x14ac:dyDescent="0.25">
      <c r="A89" s="28" t="s">
        <v>173</v>
      </c>
      <c r="B89" s="29" t="s">
        <v>17</v>
      </c>
      <c r="C89" s="29" t="s">
        <v>74</v>
      </c>
      <c r="D89" s="29" t="s">
        <v>75</v>
      </c>
      <c r="E89" s="28" t="s">
        <v>18</v>
      </c>
      <c r="F89" s="29" t="s">
        <v>76</v>
      </c>
      <c r="G89" s="29" t="s">
        <v>24</v>
      </c>
      <c r="H89" s="28" t="s">
        <v>18</v>
      </c>
      <c r="I89" s="28" t="s">
        <v>18</v>
      </c>
      <c r="J89" s="28" t="s">
        <v>18</v>
      </c>
      <c r="K89" s="28" t="s">
        <v>25</v>
      </c>
      <c r="L89" s="40">
        <v>176.94</v>
      </c>
      <c r="M89" s="28" t="s">
        <v>21</v>
      </c>
      <c r="N89" s="28" t="s">
        <v>22</v>
      </c>
      <c r="O89" s="28" t="s">
        <v>180</v>
      </c>
      <c r="P89" s="41">
        <v>42411</v>
      </c>
      <c r="Q89" s="28" t="s">
        <v>23</v>
      </c>
    </row>
    <row r="90" spans="1:17" x14ac:dyDescent="0.25">
      <c r="A90" s="28" t="s">
        <v>173</v>
      </c>
      <c r="B90" s="29" t="s">
        <v>17</v>
      </c>
      <c r="C90" s="29" t="s">
        <v>74</v>
      </c>
      <c r="D90" s="29" t="s">
        <v>75</v>
      </c>
      <c r="E90" s="28" t="s">
        <v>18</v>
      </c>
      <c r="F90" s="29" t="s">
        <v>76</v>
      </c>
      <c r="G90" s="29" t="s">
        <v>24</v>
      </c>
      <c r="H90" s="28" t="s">
        <v>18</v>
      </c>
      <c r="I90" s="28" t="s">
        <v>18</v>
      </c>
      <c r="J90" s="28" t="s">
        <v>18</v>
      </c>
      <c r="K90" s="28" t="s">
        <v>25</v>
      </c>
      <c r="L90" s="40">
        <v>58.550000000000004</v>
      </c>
      <c r="M90" s="28" t="s">
        <v>21</v>
      </c>
      <c r="N90" s="28" t="s">
        <v>22</v>
      </c>
      <c r="O90" s="28" t="s">
        <v>181</v>
      </c>
      <c r="P90" s="41">
        <v>42411</v>
      </c>
      <c r="Q90" s="28" t="s">
        <v>23</v>
      </c>
    </row>
    <row r="91" spans="1:17" x14ac:dyDescent="0.25">
      <c r="A91" s="28" t="s">
        <v>173</v>
      </c>
      <c r="B91" s="29" t="s">
        <v>17</v>
      </c>
      <c r="C91" s="29" t="s">
        <v>74</v>
      </c>
      <c r="D91" s="29" t="s">
        <v>75</v>
      </c>
      <c r="E91" s="28" t="s">
        <v>18</v>
      </c>
      <c r="F91" s="29" t="s">
        <v>76</v>
      </c>
      <c r="G91" s="29" t="s">
        <v>24</v>
      </c>
      <c r="H91" s="28" t="s">
        <v>18</v>
      </c>
      <c r="I91" s="28" t="s">
        <v>18</v>
      </c>
      <c r="J91" s="28" t="s">
        <v>18</v>
      </c>
      <c r="K91" s="28" t="s">
        <v>25</v>
      </c>
      <c r="L91" s="40">
        <v>35.590000000000003</v>
      </c>
      <c r="M91" s="28" t="s">
        <v>21</v>
      </c>
      <c r="N91" s="28" t="s">
        <v>22</v>
      </c>
      <c r="O91" s="28" t="s">
        <v>182</v>
      </c>
      <c r="P91" s="41">
        <v>42411</v>
      </c>
      <c r="Q91" s="28" t="s">
        <v>23</v>
      </c>
    </row>
    <row r="92" spans="1:17" x14ac:dyDescent="0.25">
      <c r="A92" s="28" t="s">
        <v>173</v>
      </c>
      <c r="B92" s="29" t="s">
        <v>17</v>
      </c>
      <c r="C92" s="29" t="s">
        <v>74</v>
      </c>
      <c r="D92" s="29" t="s">
        <v>75</v>
      </c>
      <c r="E92" s="28" t="s">
        <v>18</v>
      </c>
      <c r="F92" s="29" t="s">
        <v>76</v>
      </c>
      <c r="G92" s="29" t="s">
        <v>24</v>
      </c>
      <c r="H92" s="28" t="s">
        <v>18</v>
      </c>
      <c r="I92" s="28" t="s">
        <v>18</v>
      </c>
      <c r="J92" s="28" t="s">
        <v>18</v>
      </c>
      <c r="K92" s="28" t="s">
        <v>25</v>
      </c>
      <c r="L92" s="40">
        <v>3</v>
      </c>
      <c r="M92" s="28" t="s">
        <v>21</v>
      </c>
      <c r="N92" s="28" t="s">
        <v>22</v>
      </c>
      <c r="O92" s="28" t="s">
        <v>183</v>
      </c>
      <c r="P92" s="41">
        <v>42411</v>
      </c>
      <c r="Q92" s="28" t="s">
        <v>23</v>
      </c>
    </row>
    <row r="93" spans="1:17" x14ac:dyDescent="0.25">
      <c r="A93" s="28" t="s">
        <v>73</v>
      </c>
      <c r="B93" s="29" t="s">
        <v>17</v>
      </c>
      <c r="C93" s="29" t="s">
        <v>74</v>
      </c>
      <c r="D93" s="29" t="s">
        <v>75</v>
      </c>
      <c r="E93" s="28" t="s">
        <v>18</v>
      </c>
      <c r="F93" s="29" t="s">
        <v>76</v>
      </c>
      <c r="G93" s="29" t="s">
        <v>26</v>
      </c>
      <c r="H93" s="28" t="s">
        <v>18</v>
      </c>
      <c r="I93" s="28" t="s">
        <v>18</v>
      </c>
      <c r="J93" s="28" t="s">
        <v>18</v>
      </c>
      <c r="K93" s="28" t="s">
        <v>27</v>
      </c>
      <c r="L93" s="40">
        <v>429.84000000000003</v>
      </c>
      <c r="M93" s="28" t="s">
        <v>21</v>
      </c>
      <c r="N93" s="28" t="s">
        <v>22</v>
      </c>
      <c r="O93" s="28" t="s">
        <v>184</v>
      </c>
      <c r="P93" s="41">
        <v>42380</v>
      </c>
      <c r="Q93" s="28" t="s">
        <v>23</v>
      </c>
    </row>
    <row r="94" spans="1:17" x14ac:dyDescent="0.25">
      <c r="A94" s="28" t="s">
        <v>73</v>
      </c>
      <c r="B94" s="29" t="s">
        <v>17</v>
      </c>
      <c r="C94" s="29" t="s">
        <v>74</v>
      </c>
      <c r="D94" s="29" t="s">
        <v>75</v>
      </c>
      <c r="E94" s="28" t="s">
        <v>18</v>
      </c>
      <c r="F94" s="29" t="s">
        <v>76</v>
      </c>
      <c r="G94" s="29" t="s">
        <v>24</v>
      </c>
      <c r="H94" s="28" t="s">
        <v>18</v>
      </c>
      <c r="I94" s="28" t="s">
        <v>18</v>
      </c>
      <c r="J94" s="28" t="s">
        <v>18</v>
      </c>
      <c r="K94" s="28" t="s">
        <v>25</v>
      </c>
      <c r="L94" s="40">
        <v>373.66</v>
      </c>
      <c r="M94" s="28" t="s">
        <v>21</v>
      </c>
      <c r="N94" s="28" t="s">
        <v>22</v>
      </c>
      <c r="O94" s="28" t="s">
        <v>185</v>
      </c>
      <c r="P94" s="41">
        <v>42380</v>
      </c>
      <c r="Q94" s="28" t="s">
        <v>23</v>
      </c>
    </row>
    <row r="95" spans="1:17" x14ac:dyDescent="0.25">
      <c r="A95" s="28" t="s">
        <v>73</v>
      </c>
      <c r="B95" s="29" t="s">
        <v>17</v>
      </c>
      <c r="C95" s="29" t="s">
        <v>74</v>
      </c>
      <c r="D95" s="29" t="s">
        <v>75</v>
      </c>
      <c r="E95" s="28" t="s">
        <v>18</v>
      </c>
      <c r="F95" s="29" t="s">
        <v>76</v>
      </c>
      <c r="G95" s="29" t="s">
        <v>24</v>
      </c>
      <c r="H95" s="28" t="s">
        <v>18</v>
      </c>
      <c r="I95" s="28" t="s">
        <v>18</v>
      </c>
      <c r="J95" s="28" t="s">
        <v>18</v>
      </c>
      <c r="K95" s="28" t="s">
        <v>25</v>
      </c>
      <c r="L95" s="40">
        <v>209.69</v>
      </c>
      <c r="M95" s="28" t="s">
        <v>21</v>
      </c>
      <c r="N95" s="28" t="s">
        <v>22</v>
      </c>
      <c r="O95" s="28" t="s">
        <v>186</v>
      </c>
      <c r="P95" s="41">
        <v>42380</v>
      </c>
      <c r="Q95" s="28" t="s">
        <v>23</v>
      </c>
    </row>
    <row r="96" spans="1:17" x14ac:dyDescent="0.25">
      <c r="A96" s="28" t="s">
        <v>73</v>
      </c>
      <c r="B96" s="29" t="s">
        <v>17</v>
      </c>
      <c r="C96" s="29" t="s">
        <v>74</v>
      </c>
      <c r="D96" s="29" t="s">
        <v>75</v>
      </c>
      <c r="E96" s="28" t="s">
        <v>18</v>
      </c>
      <c r="F96" s="29" t="s">
        <v>76</v>
      </c>
      <c r="G96" s="29" t="s">
        <v>24</v>
      </c>
      <c r="H96" s="28" t="s">
        <v>18</v>
      </c>
      <c r="I96" s="28" t="s">
        <v>18</v>
      </c>
      <c r="J96" s="28" t="s">
        <v>18</v>
      </c>
      <c r="K96" s="28" t="s">
        <v>25</v>
      </c>
      <c r="L96" s="40">
        <v>209.69</v>
      </c>
      <c r="M96" s="28" t="s">
        <v>21</v>
      </c>
      <c r="N96" s="28" t="s">
        <v>22</v>
      </c>
      <c r="O96" s="28" t="s">
        <v>187</v>
      </c>
      <c r="P96" s="41">
        <v>42380</v>
      </c>
      <c r="Q96" s="28" t="s">
        <v>23</v>
      </c>
    </row>
    <row r="97" spans="1:17" x14ac:dyDescent="0.25">
      <c r="A97" s="28"/>
      <c r="B97" s="29"/>
      <c r="C97" s="29"/>
      <c r="D97" s="29"/>
      <c r="E97" s="28"/>
      <c r="F97" s="29" t="s">
        <v>70</v>
      </c>
      <c r="G97" s="29"/>
      <c r="H97" s="28"/>
      <c r="I97" s="28"/>
      <c r="J97" s="28"/>
      <c r="K97" s="28"/>
      <c r="L97" s="40">
        <f>SUBTOTAL(9,L2:L96)</f>
        <v>17908.689999999991</v>
      </c>
      <c r="M97" s="28"/>
      <c r="N97" s="28"/>
      <c r="O97" s="28"/>
      <c r="P97" s="41"/>
      <c r="Q97" s="28"/>
    </row>
    <row r="98" spans="1:17" x14ac:dyDescent="0.25">
      <c r="A98" s="28" t="s">
        <v>188</v>
      </c>
      <c r="B98" s="29" t="s">
        <v>17</v>
      </c>
      <c r="C98" s="29" t="s">
        <v>74</v>
      </c>
      <c r="D98" s="29" t="s">
        <v>75</v>
      </c>
      <c r="E98" s="28" t="s">
        <v>18</v>
      </c>
      <c r="F98" s="29" t="s">
        <v>32</v>
      </c>
      <c r="G98" s="29" t="s">
        <v>19</v>
      </c>
      <c r="H98" s="28" t="s">
        <v>18</v>
      </c>
      <c r="I98" s="28" t="s">
        <v>18</v>
      </c>
      <c r="J98" s="28" t="s">
        <v>18</v>
      </c>
      <c r="K98" s="28" t="s">
        <v>189</v>
      </c>
      <c r="L98" s="40">
        <v>17.41</v>
      </c>
      <c r="M98" s="28" t="s">
        <v>21</v>
      </c>
      <c r="N98" s="28" t="s">
        <v>22</v>
      </c>
      <c r="O98" s="28" t="s">
        <v>190</v>
      </c>
      <c r="P98" s="41">
        <v>42258</v>
      </c>
      <c r="Q98" s="28" t="s">
        <v>23</v>
      </c>
    </row>
    <row r="99" spans="1:17" x14ac:dyDescent="0.25">
      <c r="A99" s="28" t="s">
        <v>188</v>
      </c>
      <c r="B99" s="29" t="s">
        <v>17</v>
      </c>
      <c r="C99" s="29" t="s">
        <v>74</v>
      </c>
      <c r="D99" s="29" t="s">
        <v>75</v>
      </c>
      <c r="E99" s="28" t="s">
        <v>18</v>
      </c>
      <c r="F99" s="29" t="s">
        <v>32</v>
      </c>
      <c r="G99" s="29" t="s">
        <v>19</v>
      </c>
      <c r="H99" s="28" t="s">
        <v>18</v>
      </c>
      <c r="I99" s="28" t="s">
        <v>18</v>
      </c>
      <c r="J99" s="28" t="s">
        <v>18</v>
      </c>
      <c r="K99" s="28" t="s">
        <v>189</v>
      </c>
      <c r="L99" s="40">
        <v>18.93</v>
      </c>
      <c r="M99" s="28" t="s">
        <v>21</v>
      </c>
      <c r="N99" s="28" t="s">
        <v>22</v>
      </c>
      <c r="O99" s="28" t="s">
        <v>191</v>
      </c>
      <c r="P99" s="41">
        <v>42258</v>
      </c>
      <c r="Q99" s="28" t="s">
        <v>23</v>
      </c>
    </row>
    <row r="100" spans="1:17" x14ac:dyDescent="0.25">
      <c r="A100" s="28" t="s">
        <v>188</v>
      </c>
      <c r="B100" s="29" t="s">
        <v>17</v>
      </c>
      <c r="C100" s="29" t="s">
        <v>74</v>
      </c>
      <c r="D100" s="29" t="s">
        <v>75</v>
      </c>
      <c r="E100" s="28" t="s">
        <v>18</v>
      </c>
      <c r="F100" s="29" t="s">
        <v>32</v>
      </c>
      <c r="G100" s="29" t="s">
        <v>19</v>
      </c>
      <c r="H100" s="28" t="s">
        <v>18</v>
      </c>
      <c r="I100" s="28" t="s">
        <v>18</v>
      </c>
      <c r="J100" s="28" t="s">
        <v>18</v>
      </c>
      <c r="K100" s="28" t="s">
        <v>189</v>
      </c>
      <c r="L100" s="40">
        <v>19.93</v>
      </c>
      <c r="M100" s="28" t="s">
        <v>21</v>
      </c>
      <c r="N100" s="28" t="s">
        <v>22</v>
      </c>
      <c r="O100" s="28" t="s">
        <v>191</v>
      </c>
      <c r="P100" s="41">
        <v>42258</v>
      </c>
      <c r="Q100" s="28" t="s">
        <v>23</v>
      </c>
    </row>
    <row r="101" spans="1:17" x14ac:dyDescent="0.25">
      <c r="A101" s="28" t="s">
        <v>188</v>
      </c>
      <c r="B101" s="29" t="s">
        <v>17</v>
      </c>
      <c r="C101" s="29" t="s">
        <v>74</v>
      </c>
      <c r="D101" s="29" t="s">
        <v>75</v>
      </c>
      <c r="E101" s="28" t="s">
        <v>18</v>
      </c>
      <c r="F101" s="29" t="s">
        <v>32</v>
      </c>
      <c r="G101" s="29" t="s">
        <v>19</v>
      </c>
      <c r="H101" s="28" t="s">
        <v>18</v>
      </c>
      <c r="I101" s="28" t="s">
        <v>18</v>
      </c>
      <c r="J101" s="28" t="s">
        <v>18</v>
      </c>
      <c r="K101" s="28" t="s">
        <v>117</v>
      </c>
      <c r="L101" s="40">
        <v>19.990000000000002</v>
      </c>
      <c r="M101" s="28" t="s">
        <v>21</v>
      </c>
      <c r="N101" s="28" t="s">
        <v>22</v>
      </c>
      <c r="O101" s="28" t="s">
        <v>192</v>
      </c>
      <c r="P101" s="41">
        <v>42258</v>
      </c>
      <c r="Q101" s="28" t="s">
        <v>23</v>
      </c>
    </row>
    <row r="102" spans="1:17" x14ac:dyDescent="0.25">
      <c r="A102" s="28" t="s">
        <v>188</v>
      </c>
      <c r="B102" s="29" t="s">
        <v>17</v>
      </c>
      <c r="C102" s="29" t="s">
        <v>74</v>
      </c>
      <c r="D102" s="29" t="s">
        <v>75</v>
      </c>
      <c r="E102" s="28" t="s">
        <v>18</v>
      </c>
      <c r="F102" s="29" t="s">
        <v>32</v>
      </c>
      <c r="G102" s="29" t="s">
        <v>19</v>
      </c>
      <c r="H102" s="28" t="s">
        <v>18</v>
      </c>
      <c r="I102" s="28" t="s">
        <v>18</v>
      </c>
      <c r="J102" s="28" t="s">
        <v>18</v>
      </c>
      <c r="K102" s="28" t="s">
        <v>20</v>
      </c>
      <c r="L102" s="40">
        <v>20.95</v>
      </c>
      <c r="M102" s="28" t="s">
        <v>21</v>
      </c>
      <c r="N102" s="28" t="s">
        <v>22</v>
      </c>
      <c r="O102" s="28" t="s">
        <v>193</v>
      </c>
      <c r="P102" s="41">
        <v>42258</v>
      </c>
      <c r="Q102" s="28" t="s">
        <v>23</v>
      </c>
    </row>
    <row r="103" spans="1:17" x14ac:dyDescent="0.25">
      <c r="A103" s="28" t="s">
        <v>188</v>
      </c>
      <c r="B103" s="29" t="s">
        <v>17</v>
      </c>
      <c r="C103" s="29" t="s">
        <v>74</v>
      </c>
      <c r="D103" s="29" t="s">
        <v>75</v>
      </c>
      <c r="E103" s="28" t="s">
        <v>18</v>
      </c>
      <c r="F103" s="29" t="s">
        <v>32</v>
      </c>
      <c r="G103" s="29" t="s">
        <v>19</v>
      </c>
      <c r="H103" s="28" t="s">
        <v>18</v>
      </c>
      <c r="I103" s="28" t="s">
        <v>18</v>
      </c>
      <c r="J103" s="28" t="s">
        <v>18</v>
      </c>
      <c r="K103" s="28" t="s">
        <v>189</v>
      </c>
      <c r="L103" s="40">
        <v>23.84</v>
      </c>
      <c r="M103" s="28" t="s">
        <v>21</v>
      </c>
      <c r="N103" s="28" t="s">
        <v>22</v>
      </c>
      <c r="O103" s="28" t="s">
        <v>194</v>
      </c>
      <c r="P103" s="41">
        <v>42258</v>
      </c>
      <c r="Q103" s="28" t="s">
        <v>23</v>
      </c>
    </row>
    <row r="104" spans="1:17" x14ac:dyDescent="0.25">
      <c r="A104" s="28" t="s">
        <v>188</v>
      </c>
      <c r="B104" s="29" t="s">
        <v>17</v>
      </c>
      <c r="C104" s="29" t="s">
        <v>74</v>
      </c>
      <c r="D104" s="29" t="s">
        <v>75</v>
      </c>
      <c r="E104" s="28" t="s">
        <v>18</v>
      </c>
      <c r="F104" s="29" t="s">
        <v>32</v>
      </c>
      <c r="G104" s="29" t="s">
        <v>19</v>
      </c>
      <c r="H104" s="28" t="s">
        <v>18</v>
      </c>
      <c r="I104" s="28" t="s">
        <v>18</v>
      </c>
      <c r="J104" s="28" t="s">
        <v>18</v>
      </c>
      <c r="K104" s="28" t="s">
        <v>117</v>
      </c>
      <c r="L104" s="40">
        <v>27.490000000000002</v>
      </c>
      <c r="M104" s="28" t="s">
        <v>21</v>
      </c>
      <c r="N104" s="28" t="s">
        <v>22</v>
      </c>
      <c r="O104" s="28" t="s">
        <v>194</v>
      </c>
      <c r="P104" s="41">
        <v>42258</v>
      </c>
      <c r="Q104" s="28" t="s">
        <v>23</v>
      </c>
    </row>
    <row r="105" spans="1:17" x14ac:dyDescent="0.25">
      <c r="A105" s="28" t="s">
        <v>188</v>
      </c>
      <c r="B105" s="29" t="s">
        <v>17</v>
      </c>
      <c r="C105" s="29" t="s">
        <v>74</v>
      </c>
      <c r="D105" s="29" t="s">
        <v>75</v>
      </c>
      <c r="E105" s="28" t="s">
        <v>18</v>
      </c>
      <c r="F105" s="29" t="s">
        <v>32</v>
      </c>
      <c r="G105" s="29" t="s">
        <v>19</v>
      </c>
      <c r="H105" s="28" t="s">
        <v>18</v>
      </c>
      <c r="I105" s="28" t="s">
        <v>18</v>
      </c>
      <c r="J105" s="28" t="s">
        <v>18</v>
      </c>
      <c r="K105" s="28" t="s">
        <v>189</v>
      </c>
      <c r="L105" s="40">
        <v>30.2</v>
      </c>
      <c r="M105" s="28" t="s">
        <v>21</v>
      </c>
      <c r="N105" s="28" t="s">
        <v>22</v>
      </c>
      <c r="O105" s="28" t="s">
        <v>195</v>
      </c>
      <c r="P105" s="41">
        <v>42258</v>
      </c>
      <c r="Q105" s="28" t="s">
        <v>23</v>
      </c>
    </row>
    <row r="106" spans="1:17" x14ac:dyDescent="0.25">
      <c r="A106" s="28" t="s">
        <v>188</v>
      </c>
      <c r="B106" s="29" t="s">
        <v>17</v>
      </c>
      <c r="C106" s="29" t="s">
        <v>74</v>
      </c>
      <c r="D106" s="29" t="s">
        <v>75</v>
      </c>
      <c r="E106" s="28" t="s">
        <v>18</v>
      </c>
      <c r="F106" s="29" t="s">
        <v>32</v>
      </c>
      <c r="G106" s="29" t="s">
        <v>19</v>
      </c>
      <c r="H106" s="28" t="s">
        <v>18</v>
      </c>
      <c r="I106" s="28" t="s">
        <v>18</v>
      </c>
      <c r="J106" s="28" t="s">
        <v>18</v>
      </c>
      <c r="K106" s="28" t="s">
        <v>189</v>
      </c>
      <c r="L106" s="40">
        <v>33.380000000000003</v>
      </c>
      <c r="M106" s="28" t="s">
        <v>21</v>
      </c>
      <c r="N106" s="28" t="s">
        <v>22</v>
      </c>
      <c r="O106" s="28" t="s">
        <v>194</v>
      </c>
      <c r="P106" s="41">
        <v>42258</v>
      </c>
      <c r="Q106" s="28" t="s">
        <v>23</v>
      </c>
    </row>
    <row r="107" spans="1:17" x14ac:dyDescent="0.25">
      <c r="A107" s="28" t="s">
        <v>188</v>
      </c>
      <c r="B107" s="29" t="s">
        <v>17</v>
      </c>
      <c r="C107" s="29" t="s">
        <v>74</v>
      </c>
      <c r="D107" s="29" t="s">
        <v>75</v>
      </c>
      <c r="E107" s="28" t="s">
        <v>18</v>
      </c>
      <c r="F107" s="29" t="s">
        <v>32</v>
      </c>
      <c r="G107" s="29" t="s">
        <v>19</v>
      </c>
      <c r="H107" s="28" t="s">
        <v>18</v>
      </c>
      <c r="I107" s="28" t="s">
        <v>18</v>
      </c>
      <c r="J107" s="28" t="s">
        <v>18</v>
      </c>
      <c r="K107" s="28" t="s">
        <v>189</v>
      </c>
      <c r="L107" s="40">
        <v>33.83</v>
      </c>
      <c r="M107" s="28" t="s">
        <v>21</v>
      </c>
      <c r="N107" s="28" t="s">
        <v>22</v>
      </c>
      <c r="O107" s="28" t="s">
        <v>196</v>
      </c>
      <c r="P107" s="41">
        <v>42258</v>
      </c>
      <c r="Q107" s="28" t="s">
        <v>23</v>
      </c>
    </row>
    <row r="108" spans="1:17" x14ac:dyDescent="0.25">
      <c r="A108" s="28" t="s">
        <v>188</v>
      </c>
      <c r="B108" s="29" t="s">
        <v>17</v>
      </c>
      <c r="C108" s="29" t="s">
        <v>74</v>
      </c>
      <c r="D108" s="29" t="s">
        <v>75</v>
      </c>
      <c r="E108" s="28" t="s">
        <v>18</v>
      </c>
      <c r="F108" s="29" t="s">
        <v>32</v>
      </c>
      <c r="G108" s="29" t="s">
        <v>19</v>
      </c>
      <c r="H108" s="28" t="s">
        <v>18</v>
      </c>
      <c r="I108" s="28" t="s">
        <v>18</v>
      </c>
      <c r="J108" s="28" t="s">
        <v>18</v>
      </c>
      <c r="K108" s="28" t="s">
        <v>117</v>
      </c>
      <c r="L108" s="40">
        <v>39.68</v>
      </c>
      <c r="M108" s="28" t="s">
        <v>21</v>
      </c>
      <c r="N108" s="28" t="s">
        <v>22</v>
      </c>
      <c r="O108" s="28" t="s">
        <v>196</v>
      </c>
      <c r="P108" s="41">
        <v>42258</v>
      </c>
      <c r="Q108" s="28" t="s">
        <v>23</v>
      </c>
    </row>
    <row r="109" spans="1:17" x14ac:dyDescent="0.25">
      <c r="A109" s="28" t="s">
        <v>188</v>
      </c>
      <c r="B109" s="29" t="s">
        <v>17</v>
      </c>
      <c r="C109" s="29" t="s">
        <v>74</v>
      </c>
      <c r="D109" s="29" t="s">
        <v>75</v>
      </c>
      <c r="E109" s="28" t="s">
        <v>18</v>
      </c>
      <c r="F109" s="29" t="s">
        <v>32</v>
      </c>
      <c r="G109" s="29" t="s">
        <v>19</v>
      </c>
      <c r="H109" s="28" t="s">
        <v>18</v>
      </c>
      <c r="I109" s="28" t="s">
        <v>18</v>
      </c>
      <c r="J109" s="28" t="s">
        <v>18</v>
      </c>
      <c r="K109" s="28" t="s">
        <v>189</v>
      </c>
      <c r="L109" s="40">
        <v>40.800000000000004</v>
      </c>
      <c r="M109" s="28" t="s">
        <v>21</v>
      </c>
      <c r="N109" s="28" t="s">
        <v>22</v>
      </c>
      <c r="O109" s="28" t="s">
        <v>190</v>
      </c>
      <c r="P109" s="41">
        <v>42258</v>
      </c>
      <c r="Q109" s="28" t="s">
        <v>23</v>
      </c>
    </row>
    <row r="110" spans="1:17" x14ac:dyDescent="0.25">
      <c r="A110" s="28" t="s">
        <v>188</v>
      </c>
      <c r="B110" s="29" t="s">
        <v>17</v>
      </c>
      <c r="C110" s="29" t="s">
        <v>74</v>
      </c>
      <c r="D110" s="29" t="s">
        <v>75</v>
      </c>
      <c r="E110" s="28" t="s">
        <v>18</v>
      </c>
      <c r="F110" s="29" t="s">
        <v>32</v>
      </c>
      <c r="G110" s="29" t="s">
        <v>19</v>
      </c>
      <c r="H110" s="28" t="s">
        <v>18</v>
      </c>
      <c r="I110" s="28" t="s">
        <v>18</v>
      </c>
      <c r="J110" s="28" t="s">
        <v>18</v>
      </c>
      <c r="K110" s="28" t="s">
        <v>189</v>
      </c>
      <c r="L110" s="40">
        <v>42.62</v>
      </c>
      <c r="M110" s="28" t="s">
        <v>21</v>
      </c>
      <c r="N110" s="28" t="s">
        <v>22</v>
      </c>
      <c r="O110" s="28" t="s">
        <v>194</v>
      </c>
      <c r="P110" s="41">
        <v>42258</v>
      </c>
      <c r="Q110" s="28" t="s">
        <v>23</v>
      </c>
    </row>
    <row r="111" spans="1:17" x14ac:dyDescent="0.25">
      <c r="A111" s="28" t="s">
        <v>188</v>
      </c>
      <c r="B111" s="29" t="s">
        <v>17</v>
      </c>
      <c r="C111" s="29" t="s">
        <v>74</v>
      </c>
      <c r="D111" s="29" t="s">
        <v>75</v>
      </c>
      <c r="E111" s="28" t="s">
        <v>18</v>
      </c>
      <c r="F111" s="29" t="s">
        <v>32</v>
      </c>
      <c r="G111" s="29" t="s">
        <v>19</v>
      </c>
      <c r="H111" s="28" t="s">
        <v>18</v>
      </c>
      <c r="I111" s="28" t="s">
        <v>18</v>
      </c>
      <c r="J111" s="28" t="s">
        <v>18</v>
      </c>
      <c r="K111" s="28" t="s">
        <v>189</v>
      </c>
      <c r="L111" s="40">
        <v>54.93</v>
      </c>
      <c r="M111" s="28" t="s">
        <v>21</v>
      </c>
      <c r="N111" s="28" t="s">
        <v>22</v>
      </c>
      <c r="O111" s="28" t="s">
        <v>197</v>
      </c>
      <c r="P111" s="41">
        <v>42258</v>
      </c>
      <c r="Q111" s="28" t="s">
        <v>23</v>
      </c>
    </row>
    <row r="112" spans="1:17" x14ac:dyDescent="0.25">
      <c r="A112" s="28" t="s">
        <v>188</v>
      </c>
      <c r="B112" s="29" t="s">
        <v>17</v>
      </c>
      <c r="C112" s="29" t="s">
        <v>74</v>
      </c>
      <c r="D112" s="29" t="s">
        <v>75</v>
      </c>
      <c r="E112" s="28" t="s">
        <v>18</v>
      </c>
      <c r="F112" s="29" t="s">
        <v>32</v>
      </c>
      <c r="G112" s="29" t="s">
        <v>19</v>
      </c>
      <c r="H112" s="28" t="s">
        <v>18</v>
      </c>
      <c r="I112" s="28" t="s">
        <v>18</v>
      </c>
      <c r="J112" s="28" t="s">
        <v>18</v>
      </c>
      <c r="K112" s="28" t="s">
        <v>189</v>
      </c>
      <c r="L112" s="40">
        <v>56.38</v>
      </c>
      <c r="M112" s="28" t="s">
        <v>21</v>
      </c>
      <c r="N112" s="28" t="s">
        <v>22</v>
      </c>
      <c r="O112" s="28" t="s">
        <v>197</v>
      </c>
      <c r="P112" s="41">
        <v>42258</v>
      </c>
      <c r="Q112" s="28" t="s">
        <v>23</v>
      </c>
    </row>
    <row r="113" spans="1:17" x14ac:dyDescent="0.25">
      <c r="A113" s="28" t="s">
        <v>188</v>
      </c>
      <c r="B113" s="29" t="s">
        <v>17</v>
      </c>
      <c r="C113" s="29" t="s">
        <v>74</v>
      </c>
      <c r="D113" s="29" t="s">
        <v>75</v>
      </c>
      <c r="E113" s="28" t="s">
        <v>18</v>
      </c>
      <c r="F113" s="29" t="s">
        <v>32</v>
      </c>
      <c r="G113" s="29" t="s">
        <v>19</v>
      </c>
      <c r="H113" s="28" t="s">
        <v>18</v>
      </c>
      <c r="I113" s="28" t="s">
        <v>18</v>
      </c>
      <c r="J113" s="28" t="s">
        <v>18</v>
      </c>
      <c r="K113" s="28" t="s">
        <v>189</v>
      </c>
      <c r="L113" s="40">
        <v>70.100000000000009</v>
      </c>
      <c r="M113" s="28" t="s">
        <v>21</v>
      </c>
      <c r="N113" s="28" t="s">
        <v>22</v>
      </c>
      <c r="O113" s="28" t="s">
        <v>190</v>
      </c>
      <c r="P113" s="41">
        <v>42258</v>
      </c>
      <c r="Q113" s="28" t="s">
        <v>23</v>
      </c>
    </row>
    <row r="114" spans="1:17" x14ac:dyDescent="0.25">
      <c r="A114" s="28" t="s">
        <v>188</v>
      </c>
      <c r="B114" s="29" t="s">
        <v>17</v>
      </c>
      <c r="C114" s="29" t="s">
        <v>74</v>
      </c>
      <c r="D114" s="29" t="s">
        <v>75</v>
      </c>
      <c r="E114" s="28" t="s">
        <v>18</v>
      </c>
      <c r="F114" s="29" t="s">
        <v>32</v>
      </c>
      <c r="G114" s="29" t="s">
        <v>19</v>
      </c>
      <c r="H114" s="28" t="s">
        <v>18</v>
      </c>
      <c r="I114" s="28" t="s">
        <v>18</v>
      </c>
      <c r="J114" s="28" t="s">
        <v>18</v>
      </c>
      <c r="K114" s="28" t="s">
        <v>189</v>
      </c>
      <c r="L114" s="40">
        <v>73.570000000000007</v>
      </c>
      <c r="M114" s="28" t="s">
        <v>21</v>
      </c>
      <c r="N114" s="28" t="s">
        <v>22</v>
      </c>
      <c r="O114" s="28" t="s">
        <v>196</v>
      </c>
      <c r="P114" s="41">
        <v>42258</v>
      </c>
      <c r="Q114" s="28" t="s">
        <v>23</v>
      </c>
    </row>
    <row r="115" spans="1:17" x14ac:dyDescent="0.25">
      <c r="A115" s="28" t="s">
        <v>188</v>
      </c>
      <c r="B115" s="29" t="s">
        <v>17</v>
      </c>
      <c r="C115" s="29" t="s">
        <v>74</v>
      </c>
      <c r="D115" s="29" t="s">
        <v>75</v>
      </c>
      <c r="E115" s="28" t="s">
        <v>18</v>
      </c>
      <c r="F115" s="29" t="s">
        <v>32</v>
      </c>
      <c r="G115" s="29" t="s">
        <v>19</v>
      </c>
      <c r="H115" s="28" t="s">
        <v>18</v>
      </c>
      <c r="I115" s="28" t="s">
        <v>18</v>
      </c>
      <c r="J115" s="28" t="s">
        <v>18</v>
      </c>
      <c r="K115" s="28" t="s">
        <v>189</v>
      </c>
      <c r="L115" s="40">
        <v>79.400000000000006</v>
      </c>
      <c r="M115" s="28" t="s">
        <v>21</v>
      </c>
      <c r="N115" s="28" t="s">
        <v>22</v>
      </c>
      <c r="O115" s="28" t="s">
        <v>194</v>
      </c>
      <c r="P115" s="41">
        <v>42258</v>
      </c>
      <c r="Q115" s="28" t="s">
        <v>23</v>
      </c>
    </row>
    <row r="116" spans="1:17" x14ac:dyDescent="0.25">
      <c r="A116" s="28" t="s">
        <v>188</v>
      </c>
      <c r="B116" s="29" t="s">
        <v>17</v>
      </c>
      <c r="C116" s="29" t="s">
        <v>74</v>
      </c>
      <c r="D116" s="29" t="s">
        <v>75</v>
      </c>
      <c r="E116" s="28" t="s">
        <v>18</v>
      </c>
      <c r="F116" s="29" t="s">
        <v>32</v>
      </c>
      <c r="G116" s="29" t="s">
        <v>19</v>
      </c>
      <c r="H116" s="28" t="s">
        <v>18</v>
      </c>
      <c r="I116" s="28" t="s">
        <v>18</v>
      </c>
      <c r="J116" s="28" t="s">
        <v>18</v>
      </c>
      <c r="K116" s="28" t="s">
        <v>189</v>
      </c>
      <c r="L116" s="40">
        <v>93.100000000000009</v>
      </c>
      <c r="M116" s="28" t="s">
        <v>21</v>
      </c>
      <c r="N116" s="28" t="s">
        <v>22</v>
      </c>
      <c r="O116" s="28" t="s">
        <v>190</v>
      </c>
      <c r="P116" s="41">
        <v>42258</v>
      </c>
      <c r="Q116" s="28" t="s">
        <v>23</v>
      </c>
    </row>
    <row r="117" spans="1:17" x14ac:dyDescent="0.25">
      <c r="A117" s="28" t="s">
        <v>188</v>
      </c>
      <c r="B117" s="29" t="s">
        <v>17</v>
      </c>
      <c r="C117" s="29" t="s">
        <v>74</v>
      </c>
      <c r="D117" s="29" t="s">
        <v>75</v>
      </c>
      <c r="E117" s="28" t="s">
        <v>18</v>
      </c>
      <c r="F117" s="29" t="s">
        <v>32</v>
      </c>
      <c r="G117" s="29" t="s">
        <v>19</v>
      </c>
      <c r="H117" s="28" t="s">
        <v>18</v>
      </c>
      <c r="I117" s="28" t="s">
        <v>18</v>
      </c>
      <c r="J117" s="28" t="s">
        <v>18</v>
      </c>
      <c r="K117" s="28" t="s">
        <v>189</v>
      </c>
      <c r="L117" s="40">
        <v>97.01</v>
      </c>
      <c r="M117" s="28" t="s">
        <v>21</v>
      </c>
      <c r="N117" s="28" t="s">
        <v>22</v>
      </c>
      <c r="O117" s="28" t="s">
        <v>194</v>
      </c>
      <c r="P117" s="41">
        <v>42258</v>
      </c>
      <c r="Q117" s="28" t="s">
        <v>23</v>
      </c>
    </row>
    <row r="118" spans="1:17" x14ac:dyDescent="0.25">
      <c r="A118" s="28" t="s">
        <v>188</v>
      </c>
      <c r="B118" s="29" t="s">
        <v>17</v>
      </c>
      <c r="C118" s="29" t="s">
        <v>74</v>
      </c>
      <c r="D118" s="29" t="s">
        <v>75</v>
      </c>
      <c r="E118" s="28" t="s">
        <v>18</v>
      </c>
      <c r="F118" s="29" t="s">
        <v>32</v>
      </c>
      <c r="G118" s="29" t="s">
        <v>19</v>
      </c>
      <c r="H118" s="28" t="s">
        <v>18</v>
      </c>
      <c r="I118" s="28" t="s">
        <v>18</v>
      </c>
      <c r="J118" s="28" t="s">
        <v>18</v>
      </c>
      <c r="K118" s="28" t="s">
        <v>189</v>
      </c>
      <c r="L118" s="40">
        <v>110.91</v>
      </c>
      <c r="M118" s="28" t="s">
        <v>21</v>
      </c>
      <c r="N118" s="28" t="s">
        <v>22</v>
      </c>
      <c r="O118" s="28" t="s">
        <v>190</v>
      </c>
      <c r="P118" s="41">
        <v>42258</v>
      </c>
      <c r="Q118" s="28" t="s">
        <v>23</v>
      </c>
    </row>
    <row r="119" spans="1:17" x14ac:dyDescent="0.25">
      <c r="A119" s="28" t="s">
        <v>188</v>
      </c>
      <c r="B119" s="29" t="s">
        <v>17</v>
      </c>
      <c r="C119" s="29" t="s">
        <v>74</v>
      </c>
      <c r="D119" s="29" t="s">
        <v>75</v>
      </c>
      <c r="E119" s="28" t="s">
        <v>18</v>
      </c>
      <c r="F119" s="29" t="s">
        <v>32</v>
      </c>
      <c r="G119" s="29" t="s">
        <v>19</v>
      </c>
      <c r="H119" s="28" t="s">
        <v>18</v>
      </c>
      <c r="I119" s="28" t="s">
        <v>18</v>
      </c>
      <c r="J119" s="28" t="s">
        <v>18</v>
      </c>
      <c r="K119" s="28" t="s">
        <v>189</v>
      </c>
      <c r="L119" s="40">
        <v>65.38</v>
      </c>
      <c r="M119" s="28" t="s">
        <v>21</v>
      </c>
      <c r="N119" s="28" t="s">
        <v>22</v>
      </c>
      <c r="O119" s="28" t="s">
        <v>18</v>
      </c>
      <c r="P119" s="41">
        <v>42258</v>
      </c>
      <c r="Q119" s="28" t="s">
        <v>23</v>
      </c>
    </row>
    <row r="120" spans="1:17" x14ac:dyDescent="0.25">
      <c r="A120" s="28" t="s">
        <v>198</v>
      </c>
      <c r="B120" s="29" t="s">
        <v>17</v>
      </c>
      <c r="C120" s="29" t="s">
        <v>74</v>
      </c>
      <c r="D120" s="29" t="s">
        <v>75</v>
      </c>
      <c r="E120" s="28" t="s">
        <v>18</v>
      </c>
      <c r="F120" s="29" t="s">
        <v>32</v>
      </c>
      <c r="G120" s="29" t="s">
        <v>19</v>
      </c>
      <c r="H120" s="28" t="s">
        <v>18</v>
      </c>
      <c r="I120" s="28" t="s">
        <v>18</v>
      </c>
      <c r="J120" s="28" t="s">
        <v>18</v>
      </c>
      <c r="K120" s="28" t="s">
        <v>189</v>
      </c>
      <c r="L120" s="40">
        <v>11.870000000000001</v>
      </c>
      <c r="M120" s="28" t="s">
        <v>21</v>
      </c>
      <c r="N120" s="28" t="s">
        <v>22</v>
      </c>
      <c r="O120" s="28" t="s">
        <v>191</v>
      </c>
      <c r="P120" s="41">
        <v>42227</v>
      </c>
      <c r="Q120" s="28" t="s">
        <v>23</v>
      </c>
    </row>
    <row r="121" spans="1:17" x14ac:dyDescent="0.25">
      <c r="A121" s="28" t="s">
        <v>198</v>
      </c>
      <c r="B121" s="29" t="s">
        <v>17</v>
      </c>
      <c r="C121" s="29" t="s">
        <v>74</v>
      </c>
      <c r="D121" s="29" t="s">
        <v>75</v>
      </c>
      <c r="E121" s="28" t="s">
        <v>18</v>
      </c>
      <c r="F121" s="29" t="s">
        <v>32</v>
      </c>
      <c r="G121" s="29" t="s">
        <v>19</v>
      </c>
      <c r="H121" s="28" t="s">
        <v>18</v>
      </c>
      <c r="I121" s="28" t="s">
        <v>18</v>
      </c>
      <c r="J121" s="28" t="s">
        <v>18</v>
      </c>
      <c r="K121" s="28" t="s">
        <v>189</v>
      </c>
      <c r="L121" s="40">
        <v>11.96</v>
      </c>
      <c r="M121" s="28" t="s">
        <v>21</v>
      </c>
      <c r="N121" s="28" t="s">
        <v>22</v>
      </c>
      <c r="O121" s="28" t="s">
        <v>190</v>
      </c>
      <c r="P121" s="41">
        <v>42227</v>
      </c>
      <c r="Q121" s="28" t="s">
        <v>23</v>
      </c>
    </row>
    <row r="122" spans="1:17" x14ac:dyDescent="0.25">
      <c r="A122" s="28" t="s">
        <v>198</v>
      </c>
      <c r="B122" s="29" t="s">
        <v>17</v>
      </c>
      <c r="C122" s="29" t="s">
        <v>74</v>
      </c>
      <c r="D122" s="29" t="s">
        <v>75</v>
      </c>
      <c r="E122" s="28" t="s">
        <v>18</v>
      </c>
      <c r="F122" s="29" t="s">
        <v>32</v>
      </c>
      <c r="G122" s="29" t="s">
        <v>19</v>
      </c>
      <c r="H122" s="28" t="s">
        <v>18</v>
      </c>
      <c r="I122" s="28" t="s">
        <v>18</v>
      </c>
      <c r="J122" s="28" t="s">
        <v>18</v>
      </c>
      <c r="K122" s="28" t="s">
        <v>189</v>
      </c>
      <c r="L122" s="40">
        <v>12.74</v>
      </c>
      <c r="M122" s="28" t="s">
        <v>21</v>
      </c>
      <c r="N122" s="28" t="s">
        <v>22</v>
      </c>
      <c r="O122" s="28" t="s">
        <v>191</v>
      </c>
      <c r="P122" s="41">
        <v>42227</v>
      </c>
      <c r="Q122" s="28" t="s">
        <v>23</v>
      </c>
    </row>
    <row r="123" spans="1:17" x14ac:dyDescent="0.25">
      <c r="A123" s="28" t="s">
        <v>198</v>
      </c>
      <c r="B123" s="29" t="s">
        <v>17</v>
      </c>
      <c r="C123" s="29" t="s">
        <v>74</v>
      </c>
      <c r="D123" s="29" t="s">
        <v>75</v>
      </c>
      <c r="E123" s="28" t="s">
        <v>18</v>
      </c>
      <c r="F123" s="29" t="s">
        <v>32</v>
      </c>
      <c r="G123" s="29" t="s">
        <v>19</v>
      </c>
      <c r="H123" s="28" t="s">
        <v>18</v>
      </c>
      <c r="I123" s="28" t="s">
        <v>18</v>
      </c>
      <c r="J123" s="28" t="s">
        <v>18</v>
      </c>
      <c r="K123" s="28" t="s">
        <v>189</v>
      </c>
      <c r="L123" s="40">
        <v>21.05</v>
      </c>
      <c r="M123" s="28" t="s">
        <v>21</v>
      </c>
      <c r="N123" s="28" t="s">
        <v>22</v>
      </c>
      <c r="O123" s="28" t="s">
        <v>190</v>
      </c>
      <c r="P123" s="41">
        <v>42227</v>
      </c>
      <c r="Q123" s="28" t="s">
        <v>23</v>
      </c>
    </row>
    <row r="124" spans="1:17" x14ac:dyDescent="0.25">
      <c r="A124" s="28" t="s">
        <v>198</v>
      </c>
      <c r="B124" s="29" t="s">
        <v>17</v>
      </c>
      <c r="C124" s="29" t="s">
        <v>74</v>
      </c>
      <c r="D124" s="29" t="s">
        <v>75</v>
      </c>
      <c r="E124" s="28" t="s">
        <v>18</v>
      </c>
      <c r="F124" s="29" t="s">
        <v>32</v>
      </c>
      <c r="G124" s="29" t="s">
        <v>19</v>
      </c>
      <c r="H124" s="28" t="s">
        <v>18</v>
      </c>
      <c r="I124" s="28" t="s">
        <v>18</v>
      </c>
      <c r="J124" s="28" t="s">
        <v>18</v>
      </c>
      <c r="K124" s="28" t="s">
        <v>189</v>
      </c>
      <c r="L124" s="40">
        <v>27.34</v>
      </c>
      <c r="M124" s="28" t="s">
        <v>21</v>
      </c>
      <c r="N124" s="28" t="s">
        <v>22</v>
      </c>
      <c r="O124" s="28" t="s">
        <v>191</v>
      </c>
      <c r="P124" s="41">
        <v>42227</v>
      </c>
      <c r="Q124" s="28" t="s">
        <v>23</v>
      </c>
    </row>
    <row r="125" spans="1:17" x14ac:dyDescent="0.25">
      <c r="A125" s="28" t="s">
        <v>198</v>
      </c>
      <c r="B125" s="29" t="s">
        <v>17</v>
      </c>
      <c r="C125" s="29" t="s">
        <v>74</v>
      </c>
      <c r="D125" s="29" t="s">
        <v>75</v>
      </c>
      <c r="E125" s="28" t="s">
        <v>18</v>
      </c>
      <c r="F125" s="29" t="s">
        <v>32</v>
      </c>
      <c r="G125" s="29" t="s">
        <v>19</v>
      </c>
      <c r="H125" s="28" t="s">
        <v>18</v>
      </c>
      <c r="I125" s="28" t="s">
        <v>18</v>
      </c>
      <c r="J125" s="28" t="s">
        <v>18</v>
      </c>
      <c r="K125" s="28" t="s">
        <v>189</v>
      </c>
      <c r="L125" s="40">
        <v>28.8</v>
      </c>
      <c r="M125" s="28" t="s">
        <v>21</v>
      </c>
      <c r="N125" s="28" t="s">
        <v>22</v>
      </c>
      <c r="O125" s="28" t="s">
        <v>197</v>
      </c>
      <c r="P125" s="41">
        <v>42227</v>
      </c>
      <c r="Q125" s="28" t="s">
        <v>23</v>
      </c>
    </row>
    <row r="126" spans="1:17" x14ac:dyDescent="0.25">
      <c r="A126" s="28" t="s">
        <v>198</v>
      </c>
      <c r="B126" s="29" t="s">
        <v>17</v>
      </c>
      <c r="C126" s="29" t="s">
        <v>74</v>
      </c>
      <c r="D126" s="29" t="s">
        <v>75</v>
      </c>
      <c r="E126" s="28" t="s">
        <v>18</v>
      </c>
      <c r="F126" s="29" t="s">
        <v>32</v>
      </c>
      <c r="G126" s="29" t="s">
        <v>19</v>
      </c>
      <c r="H126" s="28" t="s">
        <v>18</v>
      </c>
      <c r="I126" s="28" t="s">
        <v>18</v>
      </c>
      <c r="J126" s="28" t="s">
        <v>18</v>
      </c>
      <c r="K126" s="28" t="s">
        <v>189</v>
      </c>
      <c r="L126" s="40">
        <v>31.8</v>
      </c>
      <c r="M126" s="28" t="s">
        <v>21</v>
      </c>
      <c r="N126" s="28" t="s">
        <v>22</v>
      </c>
      <c r="O126" s="28" t="s">
        <v>191</v>
      </c>
      <c r="P126" s="41">
        <v>42227</v>
      </c>
      <c r="Q126" s="28" t="s">
        <v>23</v>
      </c>
    </row>
    <row r="127" spans="1:17" x14ac:dyDescent="0.25">
      <c r="A127" s="28" t="s">
        <v>198</v>
      </c>
      <c r="B127" s="29" t="s">
        <v>17</v>
      </c>
      <c r="C127" s="29" t="s">
        <v>74</v>
      </c>
      <c r="D127" s="29" t="s">
        <v>75</v>
      </c>
      <c r="E127" s="28" t="s">
        <v>18</v>
      </c>
      <c r="F127" s="29" t="s">
        <v>32</v>
      </c>
      <c r="G127" s="29" t="s">
        <v>19</v>
      </c>
      <c r="H127" s="28" t="s">
        <v>18</v>
      </c>
      <c r="I127" s="28" t="s">
        <v>18</v>
      </c>
      <c r="J127" s="28" t="s">
        <v>18</v>
      </c>
      <c r="K127" s="28" t="s">
        <v>20</v>
      </c>
      <c r="L127" s="40">
        <v>62.36</v>
      </c>
      <c r="M127" s="28" t="s">
        <v>21</v>
      </c>
      <c r="N127" s="28" t="s">
        <v>22</v>
      </c>
      <c r="O127" s="28" t="s">
        <v>193</v>
      </c>
      <c r="P127" s="41">
        <v>42227</v>
      </c>
      <c r="Q127" s="28" t="s">
        <v>23</v>
      </c>
    </row>
    <row r="128" spans="1:17" x14ac:dyDescent="0.25">
      <c r="A128" s="28" t="s">
        <v>198</v>
      </c>
      <c r="B128" s="29" t="s">
        <v>17</v>
      </c>
      <c r="C128" s="29" t="s">
        <v>74</v>
      </c>
      <c r="D128" s="29" t="s">
        <v>75</v>
      </c>
      <c r="E128" s="28" t="s">
        <v>18</v>
      </c>
      <c r="F128" s="29" t="s">
        <v>32</v>
      </c>
      <c r="G128" s="29" t="s">
        <v>19</v>
      </c>
      <c r="H128" s="28" t="s">
        <v>18</v>
      </c>
      <c r="I128" s="28" t="s">
        <v>18</v>
      </c>
      <c r="J128" s="28" t="s">
        <v>18</v>
      </c>
      <c r="K128" s="28" t="s">
        <v>189</v>
      </c>
      <c r="L128" s="40">
        <v>130.93</v>
      </c>
      <c r="M128" s="28" t="s">
        <v>21</v>
      </c>
      <c r="N128" s="28" t="s">
        <v>22</v>
      </c>
      <c r="O128" s="28" t="s">
        <v>191</v>
      </c>
      <c r="P128" s="41">
        <v>42227</v>
      </c>
      <c r="Q128" s="28" t="s">
        <v>23</v>
      </c>
    </row>
    <row r="129" spans="1:17" x14ac:dyDescent="0.25">
      <c r="A129" s="28" t="s">
        <v>198</v>
      </c>
      <c r="B129" s="29" t="s">
        <v>17</v>
      </c>
      <c r="C129" s="29" t="s">
        <v>74</v>
      </c>
      <c r="D129" s="29" t="s">
        <v>75</v>
      </c>
      <c r="E129" s="28" t="s">
        <v>18</v>
      </c>
      <c r="F129" s="29" t="s">
        <v>32</v>
      </c>
      <c r="G129" s="29" t="s">
        <v>19</v>
      </c>
      <c r="H129" s="28" t="s">
        <v>18</v>
      </c>
      <c r="I129" s="28" t="s">
        <v>18</v>
      </c>
      <c r="J129" s="28" t="s">
        <v>18</v>
      </c>
      <c r="K129" s="28" t="s">
        <v>20</v>
      </c>
      <c r="L129" s="40">
        <v>158.99</v>
      </c>
      <c r="M129" s="28" t="s">
        <v>21</v>
      </c>
      <c r="N129" s="28" t="s">
        <v>22</v>
      </c>
      <c r="O129" s="28" t="s">
        <v>199</v>
      </c>
      <c r="P129" s="41">
        <v>42227</v>
      </c>
      <c r="Q129" s="28" t="s">
        <v>23</v>
      </c>
    </row>
    <row r="130" spans="1:17" x14ac:dyDescent="0.25">
      <c r="A130" s="28" t="s">
        <v>198</v>
      </c>
      <c r="B130" s="29" t="s">
        <v>17</v>
      </c>
      <c r="C130" s="29" t="s">
        <v>74</v>
      </c>
      <c r="D130" s="29" t="s">
        <v>75</v>
      </c>
      <c r="E130" s="28" t="s">
        <v>18</v>
      </c>
      <c r="F130" s="29" t="s">
        <v>32</v>
      </c>
      <c r="G130" s="29" t="s">
        <v>19</v>
      </c>
      <c r="H130" s="28" t="s">
        <v>18</v>
      </c>
      <c r="I130" s="28" t="s">
        <v>18</v>
      </c>
      <c r="J130" s="28" t="s">
        <v>18</v>
      </c>
      <c r="K130" s="28" t="s">
        <v>117</v>
      </c>
      <c r="L130" s="40">
        <v>179.36</v>
      </c>
      <c r="M130" s="28" t="s">
        <v>21</v>
      </c>
      <c r="N130" s="28" t="s">
        <v>22</v>
      </c>
      <c r="O130" s="28" t="s">
        <v>190</v>
      </c>
      <c r="P130" s="41">
        <v>42227</v>
      </c>
      <c r="Q130" s="28" t="s">
        <v>23</v>
      </c>
    </row>
    <row r="131" spans="1:17" x14ac:dyDescent="0.25">
      <c r="A131" s="28" t="s">
        <v>198</v>
      </c>
      <c r="B131" s="29" t="s">
        <v>17</v>
      </c>
      <c r="C131" s="29" t="s">
        <v>74</v>
      </c>
      <c r="D131" s="29" t="s">
        <v>75</v>
      </c>
      <c r="E131" s="28" t="s">
        <v>18</v>
      </c>
      <c r="F131" s="29" t="s">
        <v>32</v>
      </c>
      <c r="G131" s="29" t="s">
        <v>19</v>
      </c>
      <c r="H131" s="28" t="s">
        <v>18</v>
      </c>
      <c r="I131" s="28" t="s">
        <v>18</v>
      </c>
      <c r="J131" s="28" t="s">
        <v>18</v>
      </c>
      <c r="K131" s="28" t="s">
        <v>20</v>
      </c>
      <c r="L131" s="40">
        <v>185.88</v>
      </c>
      <c r="M131" s="28" t="s">
        <v>21</v>
      </c>
      <c r="N131" s="28" t="s">
        <v>22</v>
      </c>
      <c r="O131" s="28" t="s">
        <v>199</v>
      </c>
      <c r="P131" s="41">
        <v>42227</v>
      </c>
      <c r="Q131" s="28" t="s">
        <v>23</v>
      </c>
    </row>
    <row r="132" spans="1:17" x14ac:dyDescent="0.25">
      <c r="A132" s="28" t="s">
        <v>198</v>
      </c>
      <c r="B132" s="29" t="s">
        <v>17</v>
      </c>
      <c r="C132" s="29" t="s">
        <v>74</v>
      </c>
      <c r="D132" s="29" t="s">
        <v>75</v>
      </c>
      <c r="E132" s="28" t="s">
        <v>18</v>
      </c>
      <c r="F132" s="29" t="s">
        <v>32</v>
      </c>
      <c r="G132" s="29" t="s">
        <v>19</v>
      </c>
      <c r="H132" s="28" t="s">
        <v>18</v>
      </c>
      <c r="I132" s="28" t="s">
        <v>18</v>
      </c>
      <c r="J132" s="28" t="s">
        <v>18</v>
      </c>
      <c r="K132" s="28" t="s">
        <v>20</v>
      </c>
      <c r="L132" s="40">
        <v>299.99</v>
      </c>
      <c r="M132" s="28" t="s">
        <v>21</v>
      </c>
      <c r="N132" s="28" t="s">
        <v>22</v>
      </c>
      <c r="O132" s="28" t="s">
        <v>200</v>
      </c>
      <c r="P132" s="41">
        <v>42227</v>
      </c>
      <c r="Q132" s="28" t="s">
        <v>23</v>
      </c>
    </row>
    <row r="133" spans="1:17" x14ac:dyDescent="0.25">
      <c r="A133" s="28" t="s">
        <v>111</v>
      </c>
      <c r="B133" s="29" t="s">
        <v>17</v>
      </c>
      <c r="C133" s="29" t="s">
        <v>74</v>
      </c>
      <c r="D133" s="29" t="s">
        <v>75</v>
      </c>
      <c r="E133" s="28" t="s">
        <v>18</v>
      </c>
      <c r="F133" s="29" t="s">
        <v>32</v>
      </c>
      <c r="G133" s="29" t="s">
        <v>19</v>
      </c>
      <c r="H133" s="28" t="s">
        <v>18</v>
      </c>
      <c r="I133" s="28" t="s">
        <v>18</v>
      </c>
      <c r="J133" s="28" t="s">
        <v>18</v>
      </c>
      <c r="K133" s="28" t="s">
        <v>20</v>
      </c>
      <c r="L133" s="40">
        <v>69.820000000000007</v>
      </c>
      <c r="M133" s="28" t="s">
        <v>21</v>
      </c>
      <c r="N133" s="28" t="s">
        <v>22</v>
      </c>
      <c r="O133" s="28" t="s">
        <v>201</v>
      </c>
      <c r="P133" s="41">
        <v>42349</v>
      </c>
      <c r="Q133" s="28" t="s">
        <v>23</v>
      </c>
    </row>
    <row r="134" spans="1:17" x14ac:dyDescent="0.25">
      <c r="A134" s="28" t="s">
        <v>111</v>
      </c>
      <c r="B134" s="29" t="s">
        <v>17</v>
      </c>
      <c r="C134" s="29" t="s">
        <v>74</v>
      </c>
      <c r="D134" s="29" t="s">
        <v>75</v>
      </c>
      <c r="E134" s="28" t="s">
        <v>18</v>
      </c>
      <c r="F134" s="29" t="s">
        <v>32</v>
      </c>
      <c r="G134" s="29" t="s">
        <v>19</v>
      </c>
      <c r="H134" s="28" t="s">
        <v>18</v>
      </c>
      <c r="I134" s="28" t="s">
        <v>18</v>
      </c>
      <c r="J134" s="28" t="s">
        <v>18</v>
      </c>
      <c r="K134" s="28" t="s">
        <v>117</v>
      </c>
      <c r="L134" s="40">
        <v>79.900000000000006</v>
      </c>
      <c r="M134" s="28" t="s">
        <v>21</v>
      </c>
      <c r="N134" s="28" t="s">
        <v>22</v>
      </c>
      <c r="O134" s="28" t="s">
        <v>190</v>
      </c>
      <c r="P134" s="41">
        <v>42349</v>
      </c>
      <c r="Q134" s="28" t="s">
        <v>23</v>
      </c>
    </row>
    <row r="135" spans="1:17" x14ac:dyDescent="0.25">
      <c r="A135" s="28" t="s">
        <v>111</v>
      </c>
      <c r="B135" s="29" t="s">
        <v>17</v>
      </c>
      <c r="C135" s="29" t="s">
        <v>74</v>
      </c>
      <c r="D135" s="29" t="s">
        <v>75</v>
      </c>
      <c r="E135" s="28" t="s">
        <v>18</v>
      </c>
      <c r="F135" s="29" t="s">
        <v>32</v>
      </c>
      <c r="G135" s="29" t="s">
        <v>19</v>
      </c>
      <c r="H135" s="28" t="s">
        <v>18</v>
      </c>
      <c r="I135" s="28" t="s">
        <v>18</v>
      </c>
      <c r="J135" s="28" t="s">
        <v>18</v>
      </c>
      <c r="K135" s="28" t="s">
        <v>20</v>
      </c>
      <c r="L135" s="40">
        <v>122.69</v>
      </c>
      <c r="M135" s="28" t="s">
        <v>21</v>
      </c>
      <c r="N135" s="28" t="s">
        <v>22</v>
      </c>
      <c r="O135" s="28" t="s">
        <v>112</v>
      </c>
      <c r="P135" s="41">
        <v>42349</v>
      </c>
      <c r="Q135" s="28" t="s">
        <v>23</v>
      </c>
    </row>
    <row r="136" spans="1:17" x14ac:dyDescent="0.25">
      <c r="A136" s="28" t="s">
        <v>202</v>
      </c>
      <c r="B136" s="29" t="s">
        <v>17</v>
      </c>
      <c r="C136" s="29" t="s">
        <v>74</v>
      </c>
      <c r="D136" s="29" t="s">
        <v>75</v>
      </c>
      <c r="E136" s="28" t="s">
        <v>18</v>
      </c>
      <c r="F136" s="29" t="s">
        <v>32</v>
      </c>
      <c r="G136" s="29" t="s">
        <v>19</v>
      </c>
      <c r="H136" s="28" t="s">
        <v>18</v>
      </c>
      <c r="I136" s="28" t="s">
        <v>18</v>
      </c>
      <c r="J136" s="28" t="s">
        <v>18</v>
      </c>
      <c r="K136" s="28" t="s">
        <v>20</v>
      </c>
      <c r="L136" s="40">
        <v>46.96</v>
      </c>
      <c r="M136" s="28" t="s">
        <v>21</v>
      </c>
      <c r="N136" s="28" t="s">
        <v>22</v>
      </c>
      <c r="O136" s="28" t="s">
        <v>203</v>
      </c>
      <c r="P136" s="41">
        <v>42347</v>
      </c>
      <c r="Q136" s="28" t="s">
        <v>23</v>
      </c>
    </row>
    <row r="137" spans="1:17" x14ac:dyDescent="0.25">
      <c r="A137" s="28" t="s">
        <v>202</v>
      </c>
      <c r="B137" s="29" t="s">
        <v>17</v>
      </c>
      <c r="C137" s="29" t="s">
        <v>74</v>
      </c>
      <c r="D137" s="29" t="s">
        <v>75</v>
      </c>
      <c r="E137" s="28" t="s">
        <v>18</v>
      </c>
      <c r="F137" s="29" t="s">
        <v>32</v>
      </c>
      <c r="G137" s="29" t="s">
        <v>19</v>
      </c>
      <c r="H137" s="28" t="s">
        <v>18</v>
      </c>
      <c r="I137" s="28" t="s">
        <v>18</v>
      </c>
      <c r="J137" s="28" t="s">
        <v>18</v>
      </c>
      <c r="K137" s="28" t="s">
        <v>204</v>
      </c>
      <c r="L137" s="40">
        <v>-46.96</v>
      </c>
      <c r="M137" s="28" t="s">
        <v>21</v>
      </c>
      <c r="N137" s="28" t="s">
        <v>22</v>
      </c>
      <c r="O137" s="28" t="s">
        <v>205</v>
      </c>
      <c r="P137" s="41">
        <v>42347</v>
      </c>
      <c r="Q137" s="28" t="s">
        <v>23</v>
      </c>
    </row>
    <row r="138" spans="1:17" x14ac:dyDescent="0.25">
      <c r="A138" s="28" t="s">
        <v>206</v>
      </c>
      <c r="B138" s="29" t="s">
        <v>17</v>
      </c>
      <c r="C138" s="29" t="s">
        <v>74</v>
      </c>
      <c r="D138" s="29" t="s">
        <v>75</v>
      </c>
      <c r="E138" s="28" t="s">
        <v>18</v>
      </c>
      <c r="F138" s="29" t="s">
        <v>32</v>
      </c>
      <c r="G138" s="29" t="s">
        <v>19</v>
      </c>
      <c r="H138" s="28" t="s">
        <v>18</v>
      </c>
      <c r="I138" s="28" t="s">
        <v>18</v>
      </c>
      <c r="J138" s="28" t="s">
        <v>18</v>
      </c>
      <c r="K138" s="28" t="s">
        <v>189</v>
      </c>
      <c r="L138" s="40">
        <v>0.86</v>
      </c>
      <c r="M138" s="28" t="s">
        <v>21</v>
      </c>
      <c r="N138" s="28" t="s">
        <v>22</v>
      </c>
      <c r="O138" s="28" t="s">
        <v>196</v>
      </c>
      <c r="P138" s="41">
        <v>42318</v>
      </c>
      <c r="Q138" s="28" t="s">
        <v>23</v>
      </c>
    </row>
    <row r="139" spans="1:17" x14ac:dyDescent="0.25">
      <c r="A139" s="28" t="s">
        <v>206</v>
      </c>
      <c r="B139" s="29" t="s">
        <v>17</v>
      </c>
      <c r="C139" s="29" t="s">
        <v>74</v>
      </c>
      <c r="D139" s="29" t="s">
        <v>75</v>
      </c>
      <c r="E139" s="28" t="s">
        <v>18</v>
      </c>
      <c r="F139" s="29" t="s">
        <v>32</v>
      </c>
      <c r="G139" s="29" t="s">
        <v>19</v>
      </c>
      <c r="H139" s="28" t="s">
        <v>18</v>
      </c>
      <c r="I139" s="28" t="s">
        <v>18</v>
      </c>
      <c r="J139" s="28" t="s">
        <v>18</v>
      </c>
      <c r="K139" s="28" t="s">
        <v>189</v>
      </c>
      <c r="L139" s="40">
        <v>3.04</v>
      </c>
      <c r="M139" s="28" t="s">
        <v>21</v>
      </c>
      <c r="N139" s="28" t="s">
        <v>22</v>
      </c>
      <c r="O139" s="28" t="s">
        <v>191</v>
      </c>
      <c r="P139" s="41">
        <v>42318</v>
      </c>
      <c r="Q139" s="28" t="s">
        <v>23</v>
      </c>
    </row>
    <row r="140" spans="1:17" x14ac:dyDescent="0.25">
      <c r="A140" s="28" t="s">
        <v>206</v>
      </c>
      <c r="B140" s="29" t="s">
        <v>17</v>
      </c>
      <c r="C140" s="29" t="s">
        <v>74</v>
      </c>
      <c r="D140" s="29" t="s">
        <v>75</v>
      </c>
      <c r="E140" s="28" t="s">
        <v>18</v>
      </c>
      <c r="F140" s="29" t="s">
        <v>32</v>
      </c>
      <c r="G140" s="29" t="s">
        <v>19</v>
      </c>
      <c r="H140" s="28" t="s">
        <v>18</v>
      </c>
      <c r="I140" s="28" t="s">
        <v>18</v>
      </c>
      <c r="J140" s="28" t="s">
        <v>18</v>
      </c>
      <c r="K140" s="28" t="s">
        <v>189</v>
      </c>
      <c r="L140" s="40">
        <v>6.48</v>
      </c>
      <c r="M140" s="28" t="s">
        <v>21</v>
      </c>
      <c r="N140" s="28" t="s">
        <v>22</v>
      </c>
      <c r="O140" s="28" t="s">
        <v>195</v>
      </c>
      <c r="P140" s="41">
        <v>42318</v>
      </c>
      <c r="Q140" s="28" t="s">
        <v>23</v>
      </c>
    </row>
    <row r="141" spans="1:17" x14ac:dyDescent="0.25">
      <c r="A141" s="28" t="s">
        <v>206</v>
      </c>
      <c r="B141" s="29" t="s">
        <v>17</v>
      </c>
      <c r="C141" s="29" t="s">
        <v>74</v>
      </c>
      <c r="D141" s="29" t="s">
        <v>75</v>
      </c>
      <c r="E141" s="28" t="s">
        <v>18</v>
      </c>
      <c r="F141" s="29" t="s">
        <v>32</v>
      </c>
      <c r="G141" s="29" t="s">
        <v>19</v>
      </c>
      <c r="H141" s="28" t="s">
        <v>18</v>
      </c>
      <c r="I141" s="28" t="s">
        <v>18</v>
      </c>
      <c r="J141" s="28" t="s">
        <v>18</v>
      </c>
      <c r="K141" s="28" t="s">
        <v>20</v>
      </c>
      <c r="L141" s="40">
        <v>8.68</v>
      </c>
      <c r="M141" s="28" t="s">
        <v>21</v>
      </c>
      <c r="N141" s="28" t="s">
        <v>22</v>
      </c>
      <c r="O141" s="28" t="s">
        <v>207</v>
      </c>
      <c r="P141" s="41">
        <v>42318</v>
      </c>
      <c r="Q141" s="28" t="s">
        <v>23</v>
      </c>
    </row>
    <row r="142" spans="1:17" x14ac:dyDescent="0.25">
      <c r="A142" s="28" t="s">
        <v>206</v>
      </c>
      <c r="B142" s="29" t="s">
        <v>17</v>
      </c>
      <c r="C142" s="29" t="s">
        <v>74</v>
      </c>
      <c r="D142" s="29" t="s">
        <v>75</v>
      </c>
      <c r="E142" s="28" t="s">
        <v>18</v>
      </c>
      <c r="F142" s="29" t="s">
        <v>32</v>
      </c>
      <c r="G142" s="29" t="s">
        <v>19</v>
      </c>
      <c r="H142" s="28" t="s">
        <v>18</v>
      </c>
      <c r="I142" s="28" t="s">
        <v>18</v>
      </c>
      <c r="J142" s="28" t="s">
        <v>18</v>
      </c>
      <c r="K142" s="28" t="s">
        <v>20</v>
      </c>
      <c r="L142" s="40">
        <v>9.8000000000000007</v>
      </c>
      <c r="M142" s="28" t="s">
        <v>21</v>
      </c>
      <c r="N142" s="28" t="s">
        <v>22</v>
      </c>
      <c r="O142" s="28" t="s">
        <v>208</v>
      </c>
      <c r="P142" s="41">
        <v>42318</v>
      </c>
      <c r="Q142" s="28" t="s">
        <v>23</v>
      </c>
    </row>
    <row r="143" spans="1:17" x14ac:dyDescent="0.25">
      <c r="A143" s="28" t="s">
        <v>206</v>
      </c>
      <c r="B143" s="29" t="s">
        <v>17</v>
      </c>
      <c r="C143" s="29" t="s">
        <v>74</v>
      </c>
      <c r="D143" s="29" t="s">
        <v>75</v>
      </c>
      <c r="E143" s="28" t="s">
        <v>18</v>
      </c>
      <c r="F143" s="29" t="s">
        <v>32</v>
      </c>
      <c r="G143" s="29" t="s">
        <v>19</v>
      </c>
      <c r="H143" s="28" t="s">
        <v>18</v>
      </c>
      <c r="I143" s="28" t="s">
        <v>18</v>
      </c>
      <c r="J143" s="28" t="s">
        <v>18</v>
      </c>
      <c r="K143" s="28" t="s">
        <v>189</v>
      </c>
      <c r="L143" s="40">
        <v>9.99</v>
      </c>
      <c r="M143" s="28" t="s">
        <v>21</v>
      </c>
      <c r="N143" s="28" t="s">
        <v>22</v>
      </c>
      <c r="O143" s="28" t="s">
        <v>197</v>
      </c>
      <c r="P143" s="41">
        <v>42318</v>
      </c>
      <c r="Q143" s="28" t="s">
        <v>23</v>
      </c>
    </row>
    <row r="144" spans="1:17" x14ac:dyDescent="0.25">
      <c r="A144" s="28" t="s">
        <v>206</v>
      </c>
      <c r="B144" s="29" t="s">
        <v>17</v>
      </c>
      <c r="C144" s="29" t="s">
        <v>74</v>
      </c>
      <c r="D144" s="29" t="s">
        <v>75</v>
      </c>
      <c r="E144" s="28" t="s">
        <v>18</v>
      </c>
      <c r="F144" s="29" t="s">
        <v>32</v>
      </c>
      <c r="G144" s="29" t="s">
        <v>19</v>
      </c>
      <c r="H144" s="28" t="s">
        <v>18</v>
      </c>
      <c r="I144" s="28" t="s">
        <v>18</v>
      </c>
      <c r="J144" s="28" t="s">
        <v>18</v>
      </c>
      <c r="K144" s="28" t="s">
        <v>189</v>
      </c>
      <c r="L144" s="40">
        <v>10.99</v>
      </c>
      <c r="M144" s="28" t="s">
        <v>21</v>
      </c>
      <c r="N144" s="28" t="s">
        <v>22</v>
      </c>
      <c r="O144" s="28" t="s">
        <v>197</v>
      </c>
      <c r="P144" s="41">
        <v>42318</v>
      </c>
      <c r="Q144" s="28" t="s">
        <v>23</v>
      </c>
    </row>
    <row r="145" spans="1:17" x14ac:dyDescent="0.25">
      <c r="A145" s="28" t="s">
        <v>206</v>
      </c>
      <c r="B145" s="29" t="s">
        <v>17</v>
      </c>
      <c r="C145" s="29" t="s">
        <v>74</v>
      </c>
      <c r="D145" s="29" t="s">
        <v>75</v>
      </c>
      <c r="E145" s="28" t="s">
        <v>18</v>
      </c>
      <c r="F145" s="29" t="s">
        <v>32</v>
      </c>
      <c r="G145" s="29" t="s">
        <v>19</v>
      </c>
      <c r="H145" s="28" t="s">
        <v>18</v>
      </c>
      <c r="I145" s="28" t="s">
        <v>18</v>
      </c>
      <c r="J145" s="28" t="s">
        <v>18</v>
      </c>
      <c r="K145" s="28" t="s">
        <v>189</v>
      </c>
      <c r="L145" s="40">
        <v>13.98</v>
      </c>
      <c r="M145" s="28" t="s">
        <v>21</v>
      </c>
      <c r="N145" s="28" t="s">
        <v>22</v>
      </c>
      <c r="O145" s="28" t="s">
        <v>191</v>
      </c>
      <c r="P145" s="41">
        <v>42318</v>
      </c>
      <c r="Q145" s="28" t="s">
        <v>23</v>
      </c>
    </row>
    <row r="146" spans="1:17" x14ac:dyDescent="0.25">
      <c r="A146" s="28" t="s">
        <v>206</v>
      </c>
      <c r="B146" s="29" t="s">
        <v>17</v>
      </c>
      <c r="C146" s="29" t="s">
        <v>74</v>
      </c>
      <c r="D146" s="29" t="s">
        <v>75</v>
      </c>
      <c r="E146" s="28" t="s">
        <v>18</v>
      </c>
      <c r="F146" s="29" t="s">
        <v>32</v>
      </c>
      <c r="G146" s="29" t="s">
        <v>19</v>
      </c>
      <c r="H146" s="28" t="s">
        <v>18</v>
      </c>
      <c r="I146" s="28" t="s">
        <v>18</v>
      </c>
      <c r="J146" s="28" t="s">
        <v>18</v>
      </c>
      <c r="K146" s="28" t="s">
        <v>189</v>
      </c>
      <c r="L146" s="40">
        <v>15.96</v>
      </c>
      <c r="M146" s="28" t="s">
        <v>21</v>
      </c>
      <c r="N146" s="28" t="s">
        <v>22</v>
      </c>
      <c r="O146" s="28" t="s">
        <v>195</v>
      </c>
      <c r="P146" s="41">
        <v>42318</v>
      </c>
      <c r="Q146" s="28" t="s">
        <v>23</v>
      </c>
    </row>
    <row r="147" spans="1:17" x14ac:dyDescent="0.25">
      <c r="A147" s="28" t="s">
        <v>206</v>
      </c>
      <c r="B147" s="29" t="s">
        <v>17</v>
      </c>
      <c r="C147" s="29" t="s">
        <v>74</v>
      </c>
      <c r="D147" s="29" t="s">
        <v>75</v>
      </c>
      <c r="E147" s="28" t="s">
        <v>18</v>
      </c>
      <c r="F147" s="29" t="s">
        <v>32</v>
      </c>
      <c r="G147" s="29" t="s">
        <v>19</v>
      </c>
      <c r="H147" s="28" t="s">
        <v>18</v>
      </c>
      <c r="I147" s="28" t="s">
        <v>18</v>
      </c>
      <c r="J147" s="28" t="s">
        <v>18</v>
      </c>
      <c r="K147" s="28" t="s">
        <v>189</v>
      </c>
      <c r="L147" s="40">
        <v>16.98</v>
      </c>
      <c r="M147" s="28" t="s">
        <v>21</v>
      </c>
      <c r="N147" s="28" t="s">
        <v>22</v>
      </c>
      <c r="O147" s="28" t="s">
        <v>191</v>
      </c>
      <c r="P147" s="41">
        <v>42318</v>
      </c>
      <c r="Q147" s="28" t="s">
        <v>23</v>
      </c>
    </row>
    <row r="148" spans="1:17" x14ac:dyDescent="0.25">
      <c r="A148" s="28" t="s">
        <v>206</v>
      </c>
      <c r="B148" s="29" t="s">
        <v>17</v>
      </c>
      <c r="C148" s="29" t="s">
        <v>74</v>
      </c>
      <c r="D148" s="29" t="s">
        <v>75</v>
      </c>
      <c r="E148" s="28" t="s">
        <v>18</v>
      </c>
      <c r="F148" s="29" t="s">
        <v>32</v>
      </c>
      <c r="G148" s="29" t="s">
        <v>19</v>
      </c>
      <c r="H148" s="28" t="s">
        <v>18</v>
      </c>
      <c r="I148" s="28" t="s">
        <v>18</v>
      </c>
      <c r="J148" s="28" t="s">
        <v>18</v>
      </c>
      <c r="K148" s="28" t="s">
        <v>189</v>
      </c>
      <c r="L148" s="40">
        <v>19.440000000000001</v>
      </c>
      <c r="M148" s="28" t="s">
        <v>21</v>
      </c>
      <c r="N148" s="28" t="s">
        <v>22</v>
      </c>
      <c r="O148" s="28" t="s">
        <v>195</v>
      </c>
      <c r="P148" s="41">
        <v>42318</v>
      </c>
      <c r="Q148" s="28" t="s">
        <v>23</v>
      </c>
    </row>
    <row r="149" spans="1:17" x14ac:dyDescent="0.25">
      <c r="A149" s="28" t="s">
        <v>206</v>
      </c>
      <c r="B149" s="29" t="s">
        <v>17</v>
      </c>
      <c r="C149" s="29" t="s">
        <v>74</v>
      </c>
      <c r="D149" s="29" t="s">
        <v>75</v>
      </c>
      <c r="E149" s="28" t="s">
        <v>18</v>
      </c>
      <c r="F149" s="29" t="s">
        <v>32</v>
      </c>
      <c r="G149" s="29" t="s">
        <v>19</v>
      </c>
      <c r="H149" s="28" t="s">
        <v>18</v>
      </c>
      <c r="I149" s="28" t="s">
        <v>18</v>
      </c>
      <c r="J149" s="28" t="s">
        <v>18</v>
      </c>
      <c r="K149" s="28" t="s">
        <v>189</v>
      </c>
      <c r="L149" s="40">
        <v>26.330000000000002</v>
      </c>
      <c r="M149" s="28" t="s">
        <v>21</v>
      </c>
      <c r="N149" s="28" t="s">
        <v>22</v>
      </c>
      <c r="O149" s="28" t="s">
        <v>190</v>
      </c>
      <c r="P149" s="41">
        <v>42318</v>
      </c>
      <c r="Q149" s="28" t="s">
        <v>23</v>
      </c>
    </row>
    <row r="150" spans="1:17" x14ac:dyDescent="0.25">
      <c r="A150" s="28" t="s">
        <v>206</v>
      </c>
      <c r="B150" s="29" t="s">
        <v>17</v>
      </c>
      <c r="C150" s="29" t="s">
        <v>74</v>
      </c>
      <c r="D150" s="29" t="s">
        <v>75</v>
      </c>
      <c r="E150" s="28" t="s">
        <v>18</v>
      </c>
      <c r="F150" s="29" t="s">
        <v>32</v>
      </c>
      <c r="G150" s="29" t="s">
        <v>19</v>
      </c>
      <c r="H150" s="28" t="s">
        <v>18</v>
      </c>
      <c r="I150" s="28" t="s">
        <v>18</v>
      </c>
      <c r="J150" s="28" t="s">
        <v>18</v>
      </c>
      <c r="K150" s="28" t="s">
        <v>117</v>
      </c>
      <c r="L150" s="40">
        <v>41.97</v>
      </c>
      <c r="M150" s="28" t="s">
        <v>21</v>
      </c>
      <c r="N150" s="28" t="s">
        <v>22</v>
      </c>
      <c r="O150" s="28" t="s">
        <v>194</v>
      </c>
      <c r="P150" s="41">
        <v>42318</v>
      </c>
      <c r="Q150" s="28" t="s">
        <v>23</v>
      </c>
    </row>
    <row r="151" spans="1:17" x14ac:dyDescent="0.25">
      <c r="A151" s="28" t="s">
        <v>206</v>
      </c>
      <c r="B151" s="29" t="s">
        <v>17</v>
      </c>
      <c r="C151" s="29" t="s">
        <v>74</v>
      </c>
      <c r="D151" s="29" t="s">
        <v>75</v>
      </c>
      <c r="E151" s="28" t="s">
        <v>18</v>
      </c>
      <c r="F151" s="29" t="s">
        <v>32</v>
      </c>
      <c r="G151" s="29" t="s">
        <v>19</v>
      </c>
      <c r="H151" s="28" t="s">
        <v>18</v>
      </c>
      <c r="I151" s="28" t="s">
        <v>18</v>
      </c>
      <c r="J151" s="28" t="s">
        <v>18</v>
      </c>
      <c r="K151" s="28" t="s">
        <v>189</v>
      </c>
      <c r="L151" s="40">
        <v>49.980000000000004</v>
      </c>
      <c r="M151" s="28" t="s">
        <v>21</v>
      </c>
      <c r="N151" s="28" t="s">
        <v>22</v>
      </c>
      <c r="O151" s="28" t="s">
        <v>194</v>
      </c>
      <c r="P151" s="41">
        <v>42318</v>
      </c>
      <c r="Q151" s="28" t="s">
        <v>23</v>
      </c>
    </row>
    <row r="152" spans="1:17" x14ac:dyDescent="0.25">
      <c r="A152" s="28" t="s">
        <v>206</v>
      </c>
      <c r="B152" s="29" t="s">
        <v>17</v>
      </c>
      <c r="C152" s="29" t="s">
        <v>74</v>
      </c>
      <c r="D152" s="29" t="s">
        <v>75</v>
      </c>
      <c r="E152" s="28" t="s">
        <v>18</v>
      </c>
      <c r="F152" s="29" t="s">
        <v>32</v>
      </c>
      <c r="G152" s="29" t="s">
        <v>19</v>
      </c>
      <c r="H152" s="28" t="s">
        <v>18</v>
      </c>
      <c r="I152" s="28" t="s">
        <v>18</v>
      </c>
      <c r="J152" s="28" t="s">
        <v>18</v>
      </c>
      <c r="K152" s="28" t="s">
        <v>20</v>
      </c>
      <c r="L152" s="40">
        <v>52.78</v>
      </c>
      <c r="M152" s="28" t="s">
        <v>21</v>
      </c>
      <c r="N152" s="28" t="s">
        <v>22</v>
      </c>
      <c r="O152" s="28" t="s">
        <v>207</v>
      </c>
      <c r="P152" s="41">
        <v>42318</v>
      </c>
      <c r="Q152" s="28" t="s">
        <v>23</v>
      </c>
    </row>
    <row r="153" spans="1:17" x14ac:dyDescent="0.25">
      <c r="A153" s="28" t="s">
        <v>206</v>
      </c>
      <c r="B153" s="29" t="s">
        <v>17</v>
      </c>
      <c r="C153" s="29" t="s">
        <v>74</v>
      </c>
      <c r="D153" s="29" t="s">
        <v>75</v>
      </c>
      <c r="E153" s="28" t="s">
        <v>18</v>
      </c>
      <c r="F153" s="29" t="s">
        <v>32</v>
      </c>
      <c r="G153" s="29" t="s">
        <v>19</v>
      </c>
      <c r="H153" s="28" t="s">
        <v>18</v>
      </c>
      <c r="I153" s="28" t="s">
        <v>18</v>
      </c>
      <c r="J153" s="28" t="s">
        <v>18</v>
      </c>
      <c r="K153" s="28" t="s">
        <v>20</v>
      </c>
      <c r="L153" s="40">
        <v>59.980000000000004</v>
      </c>
      <c r="M153" s="28" t="s">
        <v>21</v>
      </c>
      <c r="N153" s="28" t="s">
        <v>22</v>
      </c>
      <c r="O153" s="28" t="s">
        <v>199</v>
      </c>
      <c r="P153" s="41">
        <v>42318</v>
      </c>
      <c r="Q153" s="28" t="s">
        <v>23</v>
      </c>
    </row>
    <row r="154" spans="1:17" x14ac:dyDescent="0.25">
      <c r="A154" s="28" t="s">
        <v>206</v>
      </c>
      <c r="B154" s="29" t="s">
        <v>17</v>
      </c>
      <c r="C154" s="29" t="s">
        <v>74</v>
      </c>
      <c r="D154" s="29" t="s">
        <v>75</v>
      </c>
      <c r="E154" s="28" t="s">
        <v>18</v>
      </c>
      <c r="F154" s="29" t="s">
        <v>32</v>
      </c>
      <c r="G154" s="29" t="s">
        <v>19</v>
      </c>
      <c r="H154" s="28" t="s">
        <v>18</v>
      </c>
      <c r="I154" s="28" t="s">
        <v>18</v>
      </c>
      <c r="J154" s="28" t="s">
        <v>18</v>
      </c>
      <c r="K154" s="28" t="s">
        <v>189</v>
      </c>
      <c r="L154" s="40">
        <v>70.52</v>
      </c>
      <c r="M154" s="28" t="s">
        <v>21</v>
      </c>
      <c r="N154" s="28" t="s">
        <v>22</v>
      </c>
      <c r="O154" s="28" t="s">
        <v>196</v>
      </c>
      <c r="P154" s="41">
        <v>42318</v>
      </c>
      <c r="Q154" s="28" t="s">
        <v>23</v>
      </c>
    </row>
    <row r="155" spans="1:17" x14ac:dyDescent="0.25">
      <c r="A155" s="28" t="s">
        <v>206</v>
      </c>
      <c r="B155" s="29" t="s">
        <v>17</v>
      </c>
      <c r="C155" s="29" t="s">
        <v>74</v>
      </c>
      <c r="D155" s="29" t="s">
        <v>75</v>
      </c>
      <c r="E155" s="28" t="s">
        <v>18</v>
      </c>
      <c r="F155" s="29" t="s">
        <v>32</v>
      </c>
      <c r="G155" s="29" t="s">
        <v>19</v>
      </c>
      <c r="H155" s="28" t="s">
        <v>18</v>
      </c>
      <c r="I155" s="28" t="s">
        <v>18</v>
      </c>
      <c r="J155" s="28" t="s">
        <v>18</v>
      </c>
      <c r="K155" s="28" t="s">
        <v>189</v>
      </c>
      <c r="L155" s="40">
        <v>77.25</v>
      </c>
      <c r="M155" s="28" t="s">
        <v>21</v>
      </c>
      <c r="N155" s="28" t="s">
        <v>22</v>
      </c>
      <c r="O155" s="28" t="s">
        <v>190</v>
      </c>
      <c r="P155" s="41">
        <v>42318</v>
      </c>
      <c r="Q155" s="28" t="s">
        <v>23</v>
      </c>
    </row>
    <row r="156" spans="1:17" x14ac:dyDescent="0.25">
      <c r="A156" s="28" t="s">
        <v>206</v>
      </c>
      <c r="B156" s="29" t="s">
        <v>17</v>
      </c>
      <c r="C156" s="29" t="s">
        <v>74</v>
      </c>
      <c r="D156" s="29" t="s">
        <v>75</v>
      </c>
      <c r="E156" s="28" t="s">
        <v>18</v>
      </c>
      <c r="F156" s="29" t="s">
        <v>32</v>
      </c>
      <c r="G156" s="29" t="s">
        <v>19</v>
      </c>
      <c r="H156" s="28" t="s">
        <v>18</v>
      </c>
      <c r="I156" s="28" t="s">
        <v>18</v>
      </c>
      <c r="J156" s="28" t="s">
        <v>18</v>
      </c>
      <c r="K156" s="28" t="s">
        <v>189</v>
      </c>
      <c r="L156" s="40">
        <v>82.94</v>
      </c>
      <c r="M156" s="28" t="s">
        <v>21</v>
      </c>
      <c r="N156" s="28" t="s">
        <v>22</v>
      </c>
      <c r="O156" s="28" t="s">
        <v>209</v>
      </c>
      <c r="P156" s="41">
        <v>42318</v>
      </c>
      <c r="Q156" s="28" t="s">
        <v>23</v>
      </c>
    </row>
    <row r="157" spans="1:17" x14ac:dyDescent="0.25">
      <c r="A157" s="28" t="s">
        <v>206</v>
      </c>
      <c r="B157" s="29" t="s">
        <v>17</v>
      </c>
      <c r="C157" s="29" t="s">
        <v>74</v>
      </c>
      <c r="D157" s="29" t="s">
        <v>75</v>
      </c>
      <c r="E157" s="28" t="s">
        <v>18</v>
      </c>
      <c r="F157" s="29" t="s">
        <v>32</v>
      </c>
      <c r="G157" s="29" t="s">
        <v>19</v>
      </c>
      <c r="H157" s="28" t="s">
        <v>18</v>
      </c>
      <c r="I157" s="28" t="s">
        <v>18</v>
      </c>
      <c r="J157" s="28" t="s">
        <v>18</v>
      </c>
      <c r="K157" s="28" t="s">
        <v>189</v>
      </c>
      <c r="L157" s="40">
        <v>93.45</v>
      </c>
      <c r="M157" s="28" t="s">
        <v>21</v>
      </c>
      <c r="N157" s="28" t="s">
        <v>22</v>
      </c>
      <c r="O157" s="28" t="s">
        <v>190</v>
      </c>
      <c r="P157" s="41">
        <v>42318</v>
      </c>
      <c r="Q157" s="28" t="s">
        <v>23</v>
      </c>
    </row>
    <row r="158" spans="1:17" x14ac:dyDescent="0.25">
      <c r="A158" s="28" t="s">
        <v>210</v>
      </c>
      <c r="B158" s="29" t="s">
        <v>17</v>
      </c>
      <c r="C158" s="29" t="s">
        <v>74</v>
      </c>
      <c r="D158" s="29" t="s">
        <v>75</v>
      </c>
      <c r="E158" s="28" t="s">
        <v>18</v>
      </c>
      <c r="F158" s="29" t="s">
        <v>32</v>
      </c>
      <c r="G158" s="29" t="s">
        <v>19</v>
      </c>
      <c r="H158" s="28" t="s">
        <v>18</v>
      </c>
      <c r="I158" s="28" t="s">
        <v>18</v>
      </c>
      <c r="J158" s="28" t="s">
        <v>18</v>
      </c>
      <c r="K158" s="28" t="s">
        <v>189</v>
      </c>
      <c r="L158" s="40">
        <v>3.99</v>
      </c>
      <c r="M158" s="28" t="s">
        <v>21</v>
      </c>
      <c r="N158" s="28" t="s">
        <v>22</v>
      </c>
      <c r="O158" s="28" t="s">
        <v>195</v>
      </c>
      <c r="P158" s="41">
        <v>42290</v>
      </c>
      <c r="Q158" s="28" t="s">
        <v>23</v>
      </c>
    </row>
    <row r="159" spans="1:17" x14ac:dyDescent="0.25">
      <c r="A159" s="28" t="s">
        <v>210</v>
      </c>
      <c r="B159" s="29" t="s">
        <v>17</v>
      </c>
      <c r="C159" s="29" t="s">
        <v>74</v>
      </c>
      <c r="D159" s="29" t="s">
        <v>75</v>
      </c>
      <c r="E159" s="28" t="s">
        <v>18</v>
      </c>
      <c r="F159" s="29" t="s">
        <v>32</v>
      </c>
      <c r="G159" s="29" t="s">
        <v>19</v>
      </c>
      <c r="H159" s="28" t="s">
        <v>18</v>
      </c>
      <c r="I159" s="28" t="s">
        <v>18</v>
      </c>
      <c r="J159" s="28" t="s">
        <v>18</v>
      </c>
      <c r="K159" s="28" t="s">
        <v>189</v>
      </c>
      <c r="L159" s="40">
        <v>5.99</v>
      </c>
      <c r="M159" s="28" t="s">
        <v>21</v>
      </c>
      <c r="N159" s="28" t="s">
        <v>22</v>
      </c>
      <c r="O159" s="28" t="s">
        <v>190</v>
      </c>
      <c r="P159" s="41">
        <v>42290</v>
      </c>
      <c r="Q159" s="28" t="s">
        <v>23</v>
      </c>
    </row>
    <row r="160" spans="1:17" x14ac:dyDescent="0.25">
      <c r="A160" s="28" t="s">
        <v>210</v>
      </c>
      <c r="B160" s="29" t="s">
        <v>17</v>
      </c>
      <c r="C160" s="29" t="s">
        <v>74</v>
      </c>
      <c r="D160" s="29" t="s">
        <v>75</v>
      </c>
      <c r="E160" s="28" t="s">
        <v>18</v>
      </c>
      <c r="F160" s="29" t="s">
        <v>32</v>
      </c>
      <c r="G160" s="29" t="s">
        <v>19</v>
      </c>
      <c r="H160" s="28" t="s">
        <v>18</v>
      </c>
      <c r="I160" s="28" t="s">
        <v>18</v>
      </c>
      <c r="J160" s="28" t="s">
        <v>18</v>
      </c>
      <c r="K160" s="28" t="s">
        <v>189</v>
      </c>
      <c r="L160" s="40">
        <v>7.98</v>
      </c>
      <c r="M160" s="28" t="s">
        <v>21</v>
      </c>
      <c r="N160" s="28" t="s">
        <v>22</v>
      </c>
      <c r="O160" s="28" t="s">
        <v>191</v>
      </c>
      <c r="P160" s="41">
        <v>42290</v>
      </c>
      <c r="Q160" s="28" t="s">
        <v>23</v>
      </c>
    </row>
    <row r="161" spans="1:17" x14ac:dyDescent="0.25">
      <c r="A161" s="28" t="s">
        <v>210</v>
      </c>
      <c r="B161" s="29" t="s">
        <v>17</v>
      </c>
      <c r="C161" s="29" t="s">
        <v>74</v>
      </c>
      <c r="D161" s="29" t="s">
        <v>75</v>
      </c>
      <c r="E161" s="28" t="s">
        <v>18</v>
      </c>
      <c r="F161" s="29" t="s">
        <v>32</v>
      </c>
      <c r="G161" s="29" t="s">
        <v>19</v>
      </c>
      <c r="H161" s="28" t="s">
        <v>18</v>
      </c>
      <c r="I161" s="28" t="s">
        <v>18</v>
      </c>
      <c r="J161" s="28" t="s">
        <v>18</v>
      </c>
      <c r="K161" s="28" t="s">
        <v>189</v>
      </c>
      <c r="L161" s="40">
        <v>8.98</v>
      </c>
      <c r="M161" s="28" t="s">
        <v>21</v>
      </c>
      <c r="N161" s="28" t="s">
        <v>22</v>
      </c>
      <c r="O161" s="28" t="s">
        <v>191</v>
      </c>
      <c r="P161" s="41">
        <v>42290</v>
      </c>
      <c r="Q161" s="28" t="s">
        <v>23</v>
      </c>
    </row>
    <row r="162" spans="1:17" x14ac:dyDescent="0.25">
      <c r="A162" s="28" t="s">
        <v>210</v>
      </c>
      <c r="B162" s="29" t="s">
        <v>17</v>
      </c>
      <c r="C162" s="29" t="s">
        <v>74</v>
      </c>
      <c r="D162" s="29" t="s">
        <v>75</v>
      </c>
      <c r="E162" s="28" t="s">
        <v>18</v>
      </c>
      <c r="F162" s="29" t="s">
        <v>32</v>
      </c>
      <c r="G162" s="29" t="s">
        <v>19</v>
      </c>
      <c r="H162" s="28" t="s">
        <v>18</v>
      </c>
      <c r="I162" s="28" t="s">
        <v>18</v>
      </c>
      <c r="J162" s="28" t="s">
        <v>18</v>
      </c>
      <c r="K162" s="28" t="s">
        <v>189</v>
      </c>
      <c r="L162" s="40">
        <v>10.36</v>
      </c>
      <c r="M162" s="28" t="s">
        <v>21</v>
      </c>
      <c r="N162" s="28" t="s">
        <v>22</v>
      </c>
      <c r="O162" s="28" t="s">
        <v>190</v>
      </c>
      <c r="P162" s="41">
        <v>42290</v>
      </c>
      <c r="Q162" s="28" t="s">
        <v>23</v>
      </c>
    </row>
    <row r="163" spans="1:17" x14ac:dyDescent="0.25">
      <c r="A163" s="28" t="s">
        <v>210</v>
      </c>
      <c r="B163" s="29" t="s">
        <v>17</v>
      </c>
      <c r="C163" s="29" t="s">
        <v>74</v>
      </c>
      <c r="D163" s="29" t="s">
        <v>75</v>
      </c>
      <c r="E163" s="28" t="s">
        <v>18</v>
      </c>
      <c r="F163" s="29" t="s">
        <v>32</v>
      </c>
      <c r="G163" s="29" t="s">
        <v>19</v>
      </c>
      <c r="H163" s="28" t="s">
        <v>18</v>
      </c>
      <c r="I163" s="28" t="s">
        <v>18</v>
      </c>
      <c r="J163" s="28" t="s">
        <v>18</v>
      </c>
      <c r="K163" s="28" t="s">
        <v>117</v>
      </c>
      <c r="L163" s="40">
        <v>11.96</v>
      </c>
      <c r="M163" s="28" t="s">
        <v>21</v>
      </c>
      <c r="N163" s="28" t="s">
        <v>22</v>
      </c>
      <c r="O163" s="28" t="s">
        <v>211</v>
      </c>
      <c r="P163" s="41">
        <v>42290</v>
      </c>
      <c r="Q163" s="28" t="s">
        <v>23</v>
      </c>
    </row>
    <row r="164" spans="1:17" x14ac:dyDescent="0.25">
      <c r="A164" s="28" t="s">
        <v>210</v>
      </c>
      <c r="B164" s="29" t="s">
        <v>17</v>
      </c>
      <c r="C164" s="29" t="s">
        <v>74</v>
      </c>
      <c r="D164" s="29" t="s">
        <v>75</v>
      </c>
      <c r="E164" s="28" t="s">
        <v>18</v>
      </c>
      <c r="F164" s="29" t="s">
        <v>32</v>
      </c>
      <c r="G164" s="29" t="s">
        <v>19</v>
      </c>
      <c r="H164" s="28" t="s">
        <v>18</v>
      </c>
      <c r="I164" s="28" t="s">
        <v>18</v>
      </c>
      <c r="J164" s="28" t="s">
        <v>18</v>
      </c>
      <c r="K164" s="28" t="s">
        <v>189</v>
      </c>
      <c r="L164" s="40">
        <v>11.97</v>
      </c>
      <c r="M164" s="28" t="s">
        <v>21</v>
      </c>
      <c r="N164" s="28" t="s">
        <v>22</v>
      </c>
      <c r="O164" s="28" t="s">
        <v>195</v>
      </c>
      <c r="P164" s="41">
        <v>42290</v>
      </c>
      <c r="Q164" s="28" t="s">
        <v>23</v>
      </c>
    </row>
    <row r="165" spans="1:17" x14ac:dyDescent="0.25">
      <c r="A165" s="28" t="s">
        <v>210</v>
      </c>
      <c r="B165" s="29" t="s">
        <v>17</v>
      </c>
      <c r="C165" s="29" t="s">
        <v>74</v>
      </c>
      <c r="D165" s="29" t="s">
        <v>75</v>
      </c>
      <c r="E165" s="28" t="s">
        <v>18</v>
      </c>
      <c r="F165" s="29" t="s">
        <v>32</v>
      </c>
      <c r="G165" s="29" t="s">
        <v>19</v>
      </c>
      <c r="H165" s="28" t="s">
        <v>18</v>
      </c>
      <c r="I165" s="28" t="s">
        <v>18</v>
      </c>
      <c r="J165" s="28" t="s">
        <v>18</v>
      </c>
      <c r="K165" s="28" t="s">
        <v>189</v>
      </c>
      <c r="L165" s="40">
        <v>13.66</v>
      </c>
      <c r="M165" s="28" t="s">
        <v>21</v>
      </c>
      <c r="N165" s="28" t="s">
        <v>22</v>
      </c>
      <c r="O165" s="28" t="s">
        <v>195</v>
      </c>
      <c r="P165" s="41">
        <v>42290</v>
      </c>
      <c r="Q165" s="28" t="s">
        <v>23</v>
      </c>
    </row>
    <row r="166" spans="1:17" x14ac:dyDescent="0.25">
      <c r="A166" s="28" t="s">
        <v>210</v>
      </c>
      <c r="B166" s="29" t="s">
        <v>17</v>
      </c>
      <c r="C166" s="29" t="s">
        <v>74</v>
      </c>
      <c r="D166" s="29" t="s">
        <v>75</v>
      </c>
      <c r="E166" s="28" t="s">
        <v>18</v>
      </c>
      <c r="F166" s="29" t="s">
        <v>32</v>
      </c>
      <c r="G166" s="29" t="s">
        <v>19</v>
      </c>
      <c r="H166" s="28" t="s">
        <v>18</v>
      </c>
      <c r="I166" s="28" t="s">
        <v>18</v>
      </c>
      <c r="J166" s="28" t="s">
        <v>18</v>
      </c>
      <c r="K166" s="28" t="s">
        <v>189</v>
      </c>
      <c r="L166" s="40">
        <v>13.86</v>
      </c>
      <c r="M166" s="28" t="s">
        <v>21</v>
      </c>
      <c r="N166" s="28" t="s">
        <v>22</v>
      </c>
      <c r="O166" s="28" t="s">
        <v>191</v>
      </c>
      <c r="P166" s="41">
        <v>42290</v>
      </c>
      <c r="Q166" s="28" t="s">
        <v>23</v>
      </c>
    </row>
    <row r="167" spans="1:17" x14ac:dyDescent="0.25">
      <c r="A167" s="28" t="s">
        <v>210</v>
      </c>
      <c r="B167" s="29" t="s">
        <v>17</v>
      </c>
      <c r="C167" s="29" t="s">
        <v>74</v>
      </c>
      <c r="D167" s="29" t="s">
        <v>75</v>
      </c>
      <c r="E167" s="28" t="s">
        <v>18</v>
      </c>
      <c r="F167" s="29" t="s">
        <v>32</v>
      </c>
      <c r="G167" s="29" t="s">
        <v>19</v>
      </c>
      <c r="H167" s="28" t="s">
        <v>18</v>
      </c>
      <c r="I167" s="28" t="s">
        <v>18</v>
      </c>
      <c r="J167" s="28" t="s">
        <v>18</v>
      </c>
      <c r="K167" s="28" t="s">
        <v>189</v>
      </c>
      <c r="L167" s="40">
        <v>14.43</v>
      </c>
      <c r="M167" s="28" t="s">
        <v>21</v>
      </c>
      <c r="N167" s="28" t="s">
        <v>22</v>
      </c>
      <c r="O167" s="28" t="s">
        <v>191</v>
      </c>
      <c r="P167" s="41">
        <v>42290</v>
      </c>
      <c r="Q167" s="28" t="s">
        <v>23</v>
      </c>
    </row>
    <row r="168" spans="1:17" x14ac:dyDescent="0.25">
      <c r="A168" s="28" t="s">
        <v>210</v>
      </c>
      <c r="B168" s="29" t="s">
        <v>17</v>
      </c>
      <c r="C168" s="29" t="s">
        <v>74</v>
      </c>
      <c r="D168" s="29" t="s">
        <v>75</v>
      </c>
      <c r="E168" s="28" t="s">
        <v>18</v>
      </c>
      <c r="F168" s="29" t="s">
        <v>32</v>
      </c>
      <c r="G168" s="29" t="s">
        <v>19</v>
      </c>
      <c r="H168" s="28" t="s">
        <v>18</v>
      </c>
      <c r="I168" s="28" t="s">
        <v>18</v>
      </c>
      <c r="J168" s="28" t="s">
        <v>18</v>
      </c>
      <c r="K168" s="28" t="s">
        <v>189</v>
      </c>
      <c r="L168" s="40">
        <v>14.5</v>
      </c>
      <c r="M168" s="28" t="s">
        <v>21</v>
      </c>
      <c r="N168" s="28" t="s">
        <v>22</v>
      </c>
      <c r="O168" s="28" t="s">
        <v>196</v>
      </c>
      <c r="P168" s="41">
        <v>42290</v>
      </c>
      <c r="Q168" s="28" t="s">
        <v>23</v>
      </c>
    </row>
    <row r="169" spans="1:17" x14ac:dyDescent="0.25">
      <c r="A169" s="28" t="s">
        <v>210</v>
      </c>
      <c r="B169" s="29" t="s">
        <v>17</v>
      </c>
      <c r="C169" s="29" t="s">
        <v>74</v>
      </c>
      <c r="D169" s="29" t="s">
        <v>75</v>
      </c>
      <c r="E169" s="28" t="s">
        <v>18</v>
      </c>
      <c r="F169" s="29" t="s">
        <v>32</v>
      </c>
      <c r="G169" s="29" t="s">
        <v>19</v>
      </c>
      <c r="H169" s="28" t="s">
        <v>18</v>
      </c>
      <c r="I169" s="28" t="s">
        <v>18</v>
      </c>
      <c r="J169" s="28" t="s">
        <v>18</v>
      </c>
      <c r="K169" s="28" t="s">
        <v>189</v>
      </c>
      <c r="L169" s="40">
        <v>15.370000000000001</v>
      </c>
      <c r="M169" s="28" t="s">
        <v>21</v>
      </c>
      <c r="N169" s="28" t="s">
        <v>22</v>
      </c>
      <c r="O169" s="28" t="s">
        <v>191</v>
      </c>
      <c r="P169" s="41">
        <v>42290</v>
      </c>
      <c r="Q169" s="28" t="s">
        <v>23</v>
      </c>
    </row>
    <row r="170" spans="1:17" x14ac:dyDescent="0.25">
      <c r="A170" s="28" t="s">
        <v>210</v>
      </c>
      <c r="B170" s="29" t="s">
        <v>17</v>
      </c>
      <c r="C170" s="29" t="s">
        <v>74</v>
      </c>
      <c r="D170" s="29" t="s">
        <v>75</v>
      </c>
      <c r="E170" s="28" t="s">
        <v>18</v>
      </c>
      <c r="F170" s="29" t="s">
        <v>32</v>
      </c>
      <c r="G170" s="29" t="s">
        <v>19</v>
      </c>
      <c r="H170" s="28" t="s">
        <v>18</v>
      </c>
      <c r="I170" s="28" t="s">
        <v>18</v>
      </c>
      <c r="J170" s="28" t="s">
        <v>18</v>
      </c>
      <c r="K170" s="28" t="s">
        <v>189</v>
      </c>
      <c r="L170" s="40">
        <v>15.540000000000001</v>
      </c>
      <c r="M170" s="28" t="s">
        <v>21</v>
      </c>
      <c r="N170" s="28" t="s">
        <v>22</v>
      </c>
      <c r="O170" s="28" t="s">
        <v>191</v>
      </c>
      <c r="P170" s="41">
        <v>42290</v>
      </c>
      <c r="Q170" s="28" t="s">
        <v>23</v>
      </c>
    </row>
    <row r="171" spans="1:17" x14ac:dyDescent="0.25">
      <c r="A171" s="28" t="s">
        <v>210</v>
      </c>
      <c r="B171" s="29" t="s">
        <v>17</v>
      </c>
      <c r="C171" s="29" t="s">
        <v>74</v>
      </c>
      <c r="D171" s="29" t="s">
        <v>75</v>
      </c>
      <c r="E171" s="28" t="s">
        <v>18</v>
      </c>
      <c r="F171" s="29" t="s">
        <v>32</v>
      </c>
      <c r="G171" s="29" t="s">
        <v>19</v>
      </c>
      <c r="H171" s="28" t="s">
        <v>18</v>
      </c>
      <c r="I171" s="28" t="s">
        <v>18</v>
      </c>
      <c r="J171" s="28" t="s">
        <v>18</v>
      </c>
      <c r="K171" s="28" t="s">
        <v>189</v>
      </c>
      <c r="L171" s="40">
        <v>20.62</v>
      </c>
      <c r="M171" s="28" t="s">
        <v>21</v>
      </c>
      <c r="N171" s="28" t="s">
        <v>22</v>
      </c>
      <c r="O171" s="28" t="s">
        <v>195</v>
      </c>
      <c r="P171" s="41">
        <v>42290</v>
      </c>
      <c r="Q171" s="28" t="s">
        <v>23</v>
      </c>
    </row>
    <row r="172" spans="1:17" x14ac:dyDescent="0.25">
      <c r="A172" s="28" t="s">
        <v>210</v>
      </c>
      <c r="B172" s="29" t="s">
        <v>17</v>
      </c>
      <c r="C172" s="29" t="s">
        <v>74</v>
      </c>
      <c r="D172" s="29" t="s">
        <v>75</v>
      </c>
      <c r="E172" s="28" t="s">
        <v>18</v>
      </c>
      <c r="F172" s="29" t="s">
        <v>32</v>
      </c>
      <c r="G172" s="29" t="s">
        <v>19</v>
      </c>
      <c r="H172" s="28" t="s">
        <v>18</v>
      </c>
      <c r="I172" s="28" t="s">
        <v>18</v>
      </c>
      <c r="J172" s="28" t="s">
        <v>18</v>
      </c>
      <c r="K172" s="28" t="s">
        <v>20</v>
      </c>
      <c r="L172" s="40">
        <v>20.97</v>
      </c>
      <c r="M172" s="28" t="s">
        <v>21</v>
      </c>
      <c r="N172" s="28" t="s">
        <v>22</v>
      </c>
      <c r="O172" s="28" t="s">
        <v>207</v>
      </c>
      <c r="P172" s="41">
        <v>42290</v>
      </c>
      <c r="Q172" s="28" t="s">
        <v>23</v>
      </c>
    </row>
    <row r="173" spans="1:17" x14ac:dyDescent="0.25">
      <c r="A173" s="28" t="s">
        <v>210</v>
      </c>
      <c r="B173" s="29" t="s">
        <v>17</v>
      </c>
      <c r="C173" s="29" t="s">
        <v>74</v>
      </c>
      <c r="D173" s="29" t="s">
        <v>75</v>
      </c>
      <c r="E173" s="28" t="s">
        <v>18</v>
      </c>
      <c r="F173" s="29" t="s">
        <v>32</v>
      </c>
      <c r="G173" s="29" t="s">
        <v>19</v>
      </c>
      <c r="H173" s="28" t="s">
        <v>18</v>
      </c>
      <c r="I173" s="28" t="s">
        <v>18</v>
      </c>
      <c r="J173" s="28" t="s">
        <v>18</v>
      </c>
      <c r="K173" s="28" t="s">
        <v>189</v>
      </c>
      <c r="L173" s="40">
        <v>23.36</v>
      </c>
      <c r="M173" s="28" t="s">
        <v>21</v>
      </c>
      <c r="N173" s="28" t="s">
        <v>22</v>
      </c>
      <c r="O173" s="28" t="s">
        <v>190</v>
      </c>
      <c r="P173" s="41">
        <v>42290</v>
      </c>
      <c r="Q173" s="28" t="s">
        <v>23</v>
      </c>
    </row>
    <row r="174" spans="1:17" x14ac:dyDescent="0.25">
      <c r="A174" s="28" t="s">
        <v>210</v>
      </c>
      <c r="B174" s="29" t="s">
        <v>17</v>
      </c>
      <c r="C174" s="29" t="s">
        <v>74</v>
      </c>
      <c r="D174" s="29" t="s">
        <v>75</v>
      </c>
      <c r="E174" s="28" t="s">
        <v>18</v>
      </c>
      <c r="F174" s="29" t="s">
        <v>32</v>
      </c>
      <c r="G174" s="29" t="s">
        <v>19</v>
      </c>
      <c r="H174" s="28" t="s">
        <v>18</v>
      </c>
      <c r="I174" s="28" t="s">
        <v>18</v>
      </c>
      <c r="J174" s="28" t="s">
        <v>18</v>
      </c>
      <c r="K174" s="28" t="s">
        <v>189</v>
      </c>
      <c r="L174" s="40">
        <v>32.9</v>
      </c>
      <c r="M174" s="28" t="s">
        <v>21</v>
      </c>
      <c r="N174" s="28" t="s">
        <v>22</v>
      </c>
      <c r="O174" s="28" t="s">
        <v>191</v>
      </c>
      <c r="P174" s="41">
        <v>42290</v>
      </c>
      <c r="Q174" s="28" t="s">
        <v>23</v>
      </c>
    </row>
    <row r="175" spans="1:17" x14ac:dyDescent="0.25">
      <c r="A175" s="28" t="s">
        <v>210</v>
      </c>
      <c r="B175" s="29" t="s">
        <v>17</v>
      </c>
      <c r="C175" s="29" t="s">
        <v>74</v>
      </c>
      <c r="D175" s="29" t="s">
        <v>75</v>
      </c>
      <c r="E175" s="28" t="s">
        <v>18</v>
      </c>
      <c r="F175" s="29" t="s">
        <v>32</v>
      </c>
      <c r="G175" s="29" t="s">
        <v>19</v>
      </c>
      <c r="H175" s="28" t="s">
        <v>18</v>
      </c>
      <c r="I175" s="28" t="s">
        <v>18</v>
      </c>
      <c r="J175" s="28" t="s">
        <v>18</v>
      </c>
      <c r="K175" s="28" t="s">
        <v>189</v>
      </c>
      <c r="L175" s="40">
        <v>37.31</v>
      </c>
      <c r="M175" s="28" t="s">
        <v>21</v>
      </c>
      <c r="N175" s="28" t="s">
        <v>22</v>
      </c>
      <c r="O175" s="28" t="s">
        <v>191</v>
      </c>
      <c r="P175" s="41">
        <v>42290</v>
      </c>
      <c r="Q175" s="28" t="s">
        <v>23</v>
      </c>
    </row>
    <row r="176" spans="1:17" x14ac:dyDescent="0.25">
      <c r="A176" s="28" t="s">
        <v>210</v>
      </c>
      <c r="B176" s="29" t="s">
        <v>17</v>
      </c>
      <c r="C176" s="29" t="s">
        <v>74</v>
      </c>
      <c r="D176" s="29" t="s">
        <v>75</v>
      </c>
      <c r="E176" s="28" t="s">
        <v>18</v>
      </c>
      <c r="F176" s="29" t="s">
        <v>32</v>
      </c>
      <c r="G176" s="29" t="s">
        <v>19</v>
      </c>
      <c r="H176" s="28" t="s">
        <v>18</v>
      </c>
      <c r="I176" s="28" t="s">
        <v>18</v>
      </c>
      <c r="J176" s="28" t="s">
        <v>18</v>
      </c>
      <c r="K176" s="28" t="s">
        <v>189</v>
      </c>
      <c r="L176" s="40">
        <v>37.83</v>
      </c>
      <c r="M176" s="28" t="s">
        <v>21</v>
      </c>
      <c r="N176" s="28" t="s">
        <v>22</v>
      </c>
      <c r="O176" s="28" t="s">
        <v>190</v>
      </c>
      <c r="P176" s="41">
        <v>42290</v>
      </c>
      <c r="Q176" s="28" t="s">
        <v>23</v>
      </c>
    </row>
    <row r="177" spans="1:17" x14ac:dyDescent="0.25">
      <c r="A177" s="28" t="s">
        <v>210</v>
      </c>
      <c r="B177" s="29" t="s">
        <v>17</v>
      </c>
      <c r="C177" s="29" t="s">
        <v>74</v>
      </c>
      <c r="D177" s="29" t="s">
        <v>75</v>
      </c>
      <c r="E177" s="28" t="s">
        <v>18</v>
      </c>
      <c r="F177" s="29" t="s">
        <v>32</v>
      </c>
      <c r="G177" s="29" t="s">
        <v>19</v>
      </c>
      <c r="H177" s="28" t="s">
        <v>18</v>
      </c>
      <c r="I177" s="28" t="s">
        <v>18</v>
      </c>
      <c r="J177" s="28" t="s">
        <v>18</v>
      </c>
      <c r="K177" s="28" t="s">
        <v>204</v>
      </c>
      <c r="L177" s="40">
        <v>46.96</v>
      </c>
      <c r="M177" s="28" t="s">
        <v>21</v>
      </c>
      <c r="N177" s="28" t="s">
        <v>22</v>
      </c>
      <c r="O177" s="28" t="s">
        <v>194</v>
      </c>
      <c r="P177" s="41">
        <v>42290</v>
      </c>
      <c r="Q177" s="28" t="s">
        <v>23</v>
      </c>
    </row>
    <row r="178" spans="1:17" x14ac:dyDescent="0.25">
      <c r="A178" s="28" t="s">
        <v>210</v>
      </c>
      <c r="B178" s="29" t="s">
        <v>17</v>
      </c>
      <c r="C178" s="29" t="s">
        <v>74</v>
      </c>
      <c r="D178" s="29" t="s">
        <v>75</v>
      </c>
      <c r="E178" s="28" t="s">
        <v>18</v>
      </c>
      <c r="F178" s="29" t="s">
        <v>32</v>
      </c>
      <c r="G178" s="29" t="s">
        <v>19</v>
      </c>
      <c r="H178" s="28" t="s">
        <v>18</v>
      </c>
      <c r="I178" s="28" t="s">
        <v>18</v>
      </c>
      <c r="J178" s="28" t="s">
        <v>18</v>
      </c>
      <c r="K178" s="28" t="s">
        <v>212</v>
      </c>
      <c r="L178" s="40">
        <v>49</v>
      </c>
      <c r="M178" s="28" t="s">
        <v>21</v>
      </c>
      <c r="N178" s="28" t="s">
        <v>22</v>
      </c>
      <c r="O178" s="28" t="s">
        <v>213</v>
      </c>
      <c r="P178" s="41">
        <v>42290</v>
      </c>
      <c r="Q178" s="28" t="s">
        <v>23</v>
      </c>
    </row>
    <row r="179" spans="1:17" x14ac:dyDescent="0.25">
      <c r="A179" s="28" t="s">
        <v>210</v>
      </c>
      <c r="B179" s="29" t="s">
        <v>17</v>
      </c>
      <c r="C179" s="29" t="s">
        <v>74</v>
      </c>
      <c r="D179" s="29" t="s">
        <v>75</v>
      </c>
      <c r="E179" s="28" t="s">
        <v>18</v>
      </c>
      <c r="F179" s="29" t="s">
        <v>32</v>
      </c>
      <c r="G179" s="29" t="s">
        <v>19</v>
      </c>
      <c r="H179" s="28" t="s">
        <v>18</v>
      </c>
      <c r="I179" s="28" t="s">
        <v>18</v>
      </c>
      <c r="J179" s="28" t="s">
        <v>18</v>
      </c>
      <c r="K179" s="28" t="s">
        <v>189</v>
      </c>
      <c r="L179" s="40">
        <v>61.870000000000005</v>
      </c>
      <c r="M179" s="28" t="s">
        <v>21</v>
      </c>
      <c r="N179" s="28" t="s">
        <v>22</v>
      </c>
      <c r="O179" s="28" t="s">
        <v>197</v>
      </c>
      <c r="P179" s="41">
        <v>42290</v>
      </c>
      <c r="Q179" s="28" t="s">
        <v>23</v>
      </c>
    </row>
    <row r="180" spans="1:17" x14ac:dyDescent="0.25">
      <c r="A180" s="28" t="s">
        <v>210</v>
      </c>
      <c r="B180" s="29" t="s">
        <v>17</v>
      </c>
      <c r="C180" s="29" t="s">
        <v>74</v>
      </c>
      <c r="D180" s="29" t="s">
        <v>75</v>
      </c>
      <c r="E180" s="28" t="s">
        <v>18</v>
      </c>
      <c r="F180" s="29" t="s">
        <v>32</v>
      </c>
      <c r="G180" s="29" t="s">
        <v>19</v>
      </c>
      <c r="H180" s="28" t="s">
        <v>18</v>
      </c>
      <c r="I180" s="28" t="s">
        <v>18</v>
      </c>
      <c r="J180" s="28" t="s">
        <v>18</v>
      </c>
      <c r="K180" s="28" t="s">
        <v>189</v>
      </c>
      <c r="L180" s="40">
        <v>63.07</v>
      </c>
      <c r="M180" s="28" t="s">
        <v>21</v>
      </c>
      <c r="N180" s="28" t="s">
        <v>22</v>
      </c>
      <c r="O180" s="28" t="s">
        <v>190</v>
      </c>
      <c r="P180" s="41">
        <v>42290</v>
      </c>
      <c r="Q180" s="28" t="s">
        <v>23</v>
      </c>
    </row>
    <row r="181" spans="1:17" x14ac:dyDescent="0.25">
      <c r="A181" s="28" t="s">
        <v>210</v>
      </c>
      <c r="B181" s="29" t="s">
        <v>17</v>
      </c>
      <c r="C181" s="29" t="s">
        <v>74</v>
      </c>
      <c r="D181" s="29" t="s">
        <v>75</v>
      </c>
      <c r="E181" s="28" t="s">
        <v>18</v>
      </c>
      <c r="F181" s="29" t="s">
        <v>32</v>
      </c>
      <c r="G181" s="29" t="s">
        <v>19</v>
      </c>
      <c r="H181" s="28" t="s">
        <v>18</v>
      </c>
      <c r="I181" s="28" t="s">
        <v>18</v>
      </c>
      <c r="J181" s="28" t="s">
        <v>18</v>
      </c>
      <c r="K181" s="28" t="s">
        <v>20</v>
      </c>
      <c r="L181" s="40">
        <v>75.98</v>
      </c>
      <c r="M181" s="28" t="s">
        <v>21</v>
      </c>
      <c r="N181" s="28" t="s">
        <v>22</v>
      </c>
      <c r="O181" s="28" t="s">
        <v>199</v>
      </c>
      <c r="P181" s="41">
        <v>42290</v>
      </c>
      <c r="Q181" s="28" t="s">
        <v>23</v>
      </c>
    </row>
    <row r="182" spans="1:17" x14ac:dyDescent="0.25">
      <c r="A182" s="28" t="s">
        <v>210</v>
      </c>
      <c r="B182" s="29" t="s">
        <v>17</v>
      </c>
      <c r="C182" s="29" t="s">
        <v>74</v>
      </c>
      <c r="D182" s="29" t="s">
        <v>75</v>
      </c>
      <c r="E182" s="28" t="s">
        <v>18</v>
      </c>
      <c r="F182" s="29" t="s">
        <v>32</v>
      </c>
      <c r="G182" s="29" t="s">
        <v>19</v>
      </c>
      <c r="H182" s="28" t="s">
        <v>18</v>
      </c>
      <c r="I182" s="28" t="s">
        <v>18</v>
      </c>
      <c r="J182" s="28" t="s">
        <v>18</v>
      </c>
      <c r="K182" s="28" t="s">
        <v>189</v>
      </c>
      <c r="L182" s="40">
        <v>109.55</v>
      </c>
      <c r="M182" s="28" t="s">
        <v>21</v>
      </c>
      <c r="N182" s="28" t="s">
        <v>22</v>
      </c>
      <c r="O182" s="28" t="s">
        <v>196</v>
      </c>
      <c r="P182" s="41">
        <v>42290</v>
      </c>
      <c r="Q182" s="28" t="s">
        <v>23</v>
      </c>
    </row>
    <row r="183" spans="1:17" x14ac:dyDescent="0.25">
      <c r="A183" s="28" t="s">
        <v>210</v>
      </c>
      <c r="B183" s="29" t="s">
        <v>17</v>
      </c>
      <c r="C183" s="29" t="s">
        <v>74</v>
      </c>
      <c r="D183" s="29" t="s">
        <v>75</v>
      </c>
      <c r="E183" s="28" t="s">
        <v>18</v>
      </c>
      <c r="F183" s="29" t="s">
        <v>32</v>
      </c>
      <c r="G183" s="29" t="s">
        <v>19</v>
      </c>
      <c r="H183" s="28" t="s">
        <v>18</v>
      </c>
      <c r="I183" s="28" t="s">
        <v>18</v>
      </c>
      <c r="J183" s="28" t="s">
        <v>18</v>
      </c>
      <c r="K183" s="28" t="s">
        <v>189</v>
      </c>
      <c r="L183" s="40">
        <v>111.75</v>
      </c>
      <c r="M183" s="28" t="s">
        <v>21</v>
      </c>
      <c r="N183" s="28" t="s">
        <v>22</v>
      </c>
      <c r="O183" s="28" t="s">
        <v>190</v>
      </c>
      <c r="P183" s="41">
        <v>42290</v>
      </c>
      <c r="Q183" s="28" t="s">
        <v>23</v>
      </c>
    </row>
    <row r="184" spans="1:17" x14ac:dyDescent="0.25">
      <c r="A184" s="28" t="s">
        <v>210</v>
      </c>
      <c r="B184" s="29" t="s">
        <v>17</v>
      </c>
      <c r="C184" s="29" t="s">
        <v>74</v>
      </c>
      <c r="D184" s="29" t="s">
        <v>75</v>
      </c>
      <c r="E184" s="28" t="s">
        <v>18</v>
      </c>
      <c r="F184" s="29" t="s">
        <v>32</v>
      </c>
      <c r="G184" s="29" t="s">
        <v>19</v>
      </c>
      <c r="H184" s="28" t="s">
        <v>18</v>
      </c>
      <c r="I184" s="28" t="s">
        <v>18</v>
      </c>
      <c r="J184" s="28" t="s">
        <v>18</v>
      </c>
      <c r="K184" s="28" t="s">
        <v>189</v>
      </c>
      <c r="L184" s="40">
        <v>145.69</v>
      </c>
      <c r="M184" s="28" t="s">
        <v>21</v>
      </c>
      <c r="N184" s="28" t="s">
        <v>22</v>
      </c>
      <c r="O184" s="28" t="s">
        <v>194</v>
      </c>
      <c r="P184" s="41">
        <v>42290</v>
      </c>
      <c r="Q184" s="28" t="s">
        <v>23</v>
      </c>
    </row>
    <row r="185" spans="1:17" x14ac:dyDescent="0.25">
      <c r="A185" s="28" t="s">
        <v>210</v>
      </c>
      <c r="B185" s="29" t="s">
        <v>17</v>
      </c>
      <c r="C185" s="29" t="s">
        <v>74</v>
      </c>
      <c r="D185" s="29" t="s">
        <v>75</v>
      </c>
      <c r="E185" s="28" t="s">
        <v>18</v>
      </c>
      <c r="F185" s="29" t="s">
        <v>32</v>
      </c>
      <c r="G185" s="29" t="s">
        <v>19</v>
      </c>
      <c r="H185" s="28" t="s">
        <v>18</v>
      </c>
      <c r="I185" s="28" t="s">
        <v>18</v>
      </c>
      <c r="J185" s="28" t="s">
        <v>18</v>
      </c>
      <c r="K185" s="28" t="s">
        <v>189</v>
      </c>
      <c r="L185" s="40">
        <v>156.93</v>
      </c>
      <c r="M185" s="28" t="s">
        <v>21</v>
      </c>
      <c r="N185" s="28" t="s">
        <v>22</v>
      </c>
      <c r="O185" s="28" t="s">
        <v>190</v>
      </c>
      <c r="P185" s="41">
        <v>42290</v>
      </c>
      <c r="Q185" s="28" t="s">
        <v>23</v>
      </c>
    </row>
    <row r="186" spans="1:17" x14ac:dyDescent="0.25">
      <c r="A186" s="28" t="s">
        <v>188</v>
      </c>
      <c r="B186" s="29" t="s">
        <v>17</v>
      </c>
      <c r="C186" s="29" t="s">
        <v>74</v>
      </c>
      <c r="D186" s="29" t="s">
        <v>75</v>
      </c>
      <c r="E186" s="28" t="s">
        <v>18</v>
      </c>
      <c r="F186" s="29" t="s">
        <v>32</v>
      </c>
      <c r="G186" s="29" t="s">
        <v>19</v>
      </c>
      <c r="H186" s="28" t="s">
        <v>18</v>
      </c>
      <c r="I186" s="28" t="s">
        <v>18</v>
      </c>
      <c r="J186" s="28" t="s">
        <v>18</v>
      </c>
      <c r="K186" s="28" t="s">
        <v>189</v>
      </c>
      <c r="L186" s="40">
        <v>8.69</v>
      </c>
      <c r="M186" s="28" t="s">
        <v>21</v>
      </c>
      <c r="N186" s="28" t="s">
        <v>22</v>
      </c>
      <c r="O186" s="28" t="s">
        <v>191</v>
      </c>
      <c r="P186" s="41">
        <v>42258</v>
      </c>
      <c r="Q186" s="28" t="s">
        <v>23</v>
      </c>
    </row>
    <row r="187" spans="1:17" x14ac:dyDescent="0.25">
      <c r="A187" s="28" t="s">
        <v>188</v>
      </c>
      <c r="B187" s="29" t="s">
        <v>17</v>
      </c>
      <c r="C187" s="29" t="s">
        <v>74</v>
      </c>
      <c r="D187" s="29" t="s">
        <v>75</v>
      </c>
      <c r="E187" s="28" t="s">
        <v>18</v>
      </c>
      <c r="F187" s="29" t="s">
        <v>32</v>
      </c>
      <c r="G187" s="29" t="s">
        <v>19</v>
      </c>
      <c r="H187" s="28" t="s">
        <v>18</v>
      </c>
      <c r="I187" s="28" t="s">
        <v>18</v>
      </c>
      <c r="J187" s="28" t="s">
        <v>18</v>
      </c>
      <c r="K187" s="28" t="s">
        <v>189</v>
      </c>
      <c r="L187" s="40">
        <v>11.98</v>
      </c>
      <c r="M187" s="28" t="s">
        <v>21</v>
      </c>
      <c r="N187" s="28" t="s">
        <v>22</v>
      </c>
      <c r="O187" s="28" t="s">
        <v>191</v>
      </c>
      <c r="P187" s="41">
        <v>42258</v>
      </c>
      <c r="Q187" s="28" t="s">
        <v>23</v>
      </c>
    </row>
    <row r="188" spans="1:17" x14ac:dyDescent="0.25">
      <c r="A188" s="28" t="s">
        <v>188</v>
      </c>
      <c r="B188" s="29" t="s">
        <v>17</v>
      </c>
      <c r="C188" s="29" t="s">
        <v>74</v>
      </c>
      <c r="D188" s="29" t="s">
        <v>75</v>
      </c>
      <c r="E188" s="28" t="s">
        <v>18</v>
      </c>
      <c r="F188" s="29" t="s">
        <v>32</v>
      </c>
      <c r="G188" s="29" t="s">
        <v>19</v>
      </c>
      <c r="H188" s="28" t="s">
        <v>18</v>
      </c>
      <c r="I188" s="28" t="s">
        <v>18</v>
      </c>
      <c r="J188" s="28" t="s">
        <v>18</v>
      </c>
      <c r="K188" s="28" t="s">
        <v>20</v>
      </c>
      <c r="L188" s="40">
        <v>15.52</v>
      </c>
      <c r="M188" s="28" t="s">
        <v>21</v>
      </c>
      <c r="N188" s="28" t="s">
        <v>22</v>
      </c>
      <c r="O188" s="28" t="s">
        <v>193</v>
      </c>
      <c r="P188" s="41">
        <v>42258</v>
      </c>
      <c r="Q188" s="28" t="s">
        <v>23</v>
      </c>
    </row>
    <row r="189" spans="1:17" x14ac:dyDescent="0.25">
      <c r="A189" s="28" t="s">
        <v>188</v>
      </c>
      <c r="B189" s="29" t="s">
        <v>17</v>
      </c>
      <c r="C189" s="29" t="s">
        <v>74</v>
      </c>
      <c r="D189" s="29" t="s">
        <v>75</v>
      </c>
      <c r="E189" s="28" t="s">
        <v>18</v>
      </c>
      <c r="F189" s="29" t="s">
        <v>32</v>
      </c>
      <c r="G189" s="29" t="s">
        <v>19</v>
      </c>
      <c r="H189" s="28" t="s">
        <v>18</v>
      </c>
      <c r="I189" s="28" t="s">
        <v>18</v>
      </c>
      <c r="J189" s="28" t="s">
        <v>18</v>
      </c>
      <c r="K189" s="28" t="s">
        <v>189</v>
      </c>
      <c r="L189" s="40">
        <v>16.97</v>
      </c>
      <c r="M189" s="28" t="s">
        <v>21</v>
      </c>
      <c r="N189" s="28" t="s">
        <v>22</v>
      </c>
      <c r="O189" s="28" t="s">
        <v>191</v>
      </c>
      <c r="P189" s="41">
        <v>42258</v>
      </c>
      <c r="Q189" s="28" t="s">
        <v>23</v>
      </c>
    </row>
    <row r="190" spans="1:17" x14ac:dyDescent="0.25">
      <c r="A190" s="28" t="s">
        <v>188</v>
      </c>
      <c r="B190" s="29" t="s">
        <v>17</v>
      </c>
      <c r="C190" s="29" t="s">
        <v>74</v>
      </c>
      <c r="D190" s="29" t="s">
        <v>75</v>
      </c>
      <c r="E190" s="28" t="s">
        <v>18</v>
      </c>
      <c r="F190" s="29" t="s">
        <v>32</v>
      </c>
      <c r="G190" s="29" t="s">
        <v>19</v>
      </c>
      <c r="H190" s="28" t="s">
        <v>18</v>
      </c>
      <c r="I190" s="28" t="s">
        <v>18</v>
      </c>
      <c r="J190" s="28" t="s">
        <v>18</v>
      </c>
      <c r="K190" s="28" t="s">
        <v>117</v>
      </c>
      <c r="L190" s="40">
        <v>17.170000000000002</v>
      </c>
      <c r="M190" s="28" t="s">
        <v>21</v>
      </c>
      <c r="N190" s="28" t="s">
        <v>22</v>
      </c>
      <c r="O190" s="28" t="s">
        <v>194</v>
      </c>
      <c r="P190" s="41">
        <v>42258</v>
      </c>
      <c r="Q190" s="28" t="s">
        <v>23</v>
      </c>
    </row>
    <row r="191" spans="1:17" x14ac:dyDescent="0.25">
      <c r="A191" s="28" t="s">
        <v>119</v>
      </c>
      <c r="B191" s="29" t="s">
        <v>17</v>
      </c>
      <c r="C191" s="29" t="s">
        <v>74</v>
      </c>
      <c r="D191" s="29" t="s">
        <v>75</v>
      </c>
      <c r="E191" s="28" t="s">
        <v>18</v>
      </c>
      <c r="F191" s="29" t="s">
        <v>32</v>
      </c>
      <c r="G191" s="29" t="s">
        <v>19</v>
      </c>
      <c r="H191" s="28" t="s">
        <v>18</v>
      </c>
      <c r="I191" s="28" t="s">
        <v>18</v>
      </c>
      <c r="J191" s="28" t="s">
        <v>18</v>
      </c>
      <c r="K191" s="28" t="s">
        <v>117</v>
      </c>
      <c r="L191" s="40">
        <v>20.78</v>
      </c>
      <c r="M191" s="28" t="s">
        <v>21</v>
      </c>
      <c r="N191" s="28" t="s">
        <v>22</v>
      </c>
      <c r="O191" s="28" t="s">
        <v>214</v>
      </c>
      <c r="P191" s="41">
        <v>42381</v>
      </c>
      <c r="Q191" s="28" t="s">
        <v>23</v>
      </c>
    </row>
    <row r="192" spans="1:17" x14ac:dyDescent="0.25">
      <c r="A192" s="28" t="s">
        <v>119</v>
      </c>
      <c r="B192" s="29" t="s">
        <v>17</v>
      </c>
      <c r="C192" s="29" t="s">
        <v>74</v>
      </c>
      <c r="D192" s="29" t="s">
        <v>75</v>
      </c>
      <c r="E192" s="28" t="s">
        <v>18</v>
      </c>
      <c r="F192" s="29" t="s">
        <v>32</v>
      </c>
      <c r="G192" s="29" t="s">
        <v>19</v>
      </c>
      <c r="H192" s="28" t="s">
        <v>18</v>
      </c>
      <c r="I192" s="28" t="s">
        <v>18</v>
      </c>
      <c r="J192" s="28" t="s">
        <v>18</v>
      </c>
      <c r="K192" s="28" t="s">
        <v>117</v>
      </c>
      <c r="L192" s="40">
        <v>18.95</v>
      </c>
      <c r="M192" s="28" t="s">
        <v>21</v>
      </c>
      <c r="N192" s="28" t="s">
        <v>22</v>
      </c>
      <c r="O192" s="28" t="s">
        <v>120</v>
      </c>
      <c r="P192" s="41">
        <v>42381</v>
      </c>
      <c r="Q192" s="28" t="s">
        <v>23</v>
      </c>
    </row>
    <row r="193" spans="1:17" x14ac:dyDescent="0.25">
      <c r="A193" s="28" t="s">
        <v>119</v>
      </c>
      <c r="B193" s="29" t="s">
        <v>17</v>
      </c>
      <c r="C193" s="29" t="s">
        <v>74</v>
      </c>
      <c r="D193" s="29" t="s">
        <v>75</v>
      </c>
      <c r="E193" s="28" t="s">
        <v>18</v>
      </c>
      <c r="F193" s="29" t="s">
        <v>32</v>
      </c>
      <c r="G193" s="29" t="s">
        <v>19</v>
      </c>
      <c r="H193" s="28" t="s">
        <v>18</v>
      </c>
      <c r="I193" s="28" t="s">
        <v>18</v>
      </c>
      <c r="J193" s="28" t="s">
        <v>18</v>
      </c>
      <c r="K193" s="28" t="s">
        <v>189</v>
      </c>
      <c r="L193" s="40">
        <v>18.54</v>
      </c>
      <c r="M193" s="28" t="s">
        <v>21</v>
      </c>
      <c r="N193" s="28" t="s">
        <v>22</v>
      </c>
      <c r="O193" s="28" t="s">
        <v>120</v>
      </c>
      <c r="P193" s="41">
        <v>42381</v>
      </c>
      <c r="Q193" s="28" t="s">
        <v>23</v>
      </c>
    </row>
    <row r="194" spans="1:17" x14ac:dyDescent="0.25">
      <c r="A194" s="28" t="s">
        <v>119</v>
      </c>
      <c r="B194" s="29" t="s">
        <v>17</v>
      </c>
      <c r="C194" s="29" t="s">
        <v>74</v>
      </c>
      <c r="D194" s="29" t="s">
        <v>75</v>
      </c>
      <c r="E194" s="28" t="s">
        <v>18</v>
      </c>
      <c r="F194" s="29" t="s">
        <v>32</v>
      </c>
      <c r="G194" s="29" t="s">
        <v>19</v>
      </c>
      <c r="H194" s="28" t="s">
        <v>18</v>
      </c>
      <c r="I194" s="28" t="s">
        <v>18</v>
      </c>
      <c r="J194" s="28" t="s">
        <v>18</v>
      </c>
      <c r="K194" s="28" t="s">
        <v>117</v>
      </c>
      <c r="L194" s="40">
        <v>18.5</v>
      </c>
      <c r="M194" s="28" t="s">
        <v>21</v>
      </c>
      <c r="N194" s="28" t="s">
        <v>22</v>
      </c>
      <c r="O194" s="28" t="s">
        <v>215</v>
      </c>
      <c r="P194" s="41">
        <v>42381</v>
      </c>
      <c r="Q194" s="28" t="s">
        <v>23</v>
      </c>
    </row>
    <row r="195" spans="1:17" x14ac:dyDescent="0.25">
      <c r="A195" s="28" t="s">
        <v>119</v>
      </c>
      <c r="B195" s="29" t="s">
        <v>17</v>
      </c>
      <c r="C195" s="29" t="s">
        <v>74</v>
      </c>
      <c r="D195" s="29" t="s">
        <v>75</v>
      </c>
      <c r="E195" s="28" t="s">
        <v>18</v>
      </c>
      <c r="F195" s="29" t="s">
        <v>32</v>
      </c>
      <c r="G195" s="29" t="s">
        <v>19</v>
      </c>
      <c r="H195" s="28" t="s">
        <v>18</v>
      </c>
      <c r="I195" s="28" t="s">
        <v>18</v>
      </c>
      <c r="J195" s="28" t="s">
        <v>18</v>
      </c>
      <c r="K195" s="28" t="s">
        <v>189</v>
      </c>
      <c r="L195" s="40">
        <v>18.46</v>
      </c>
      <c r="M195" s="28" t="s">
        <v>21</v>
      </c>
      <c r="N195" s="28" t="s">
        <v>22</v>
      </c>
      <c r="O195" s="28" t="s">
        <v>216</v>
      </c>
      <c r="P195" s="41">
        <v>42381</v>
      </c>
      <c r="Q195" s="28" t="s">
        <v>23</v>
      </c>
    </row>
    <row r="196" spans="1:17" x14ac:dyDescent="0.25">
      <c r="A196" s="28" t="s">
        <v>119</v>
      </c>
      <c r="B196" s="29" t="s">
        <v>17</v>
      </c>
      <c r="C196" s="29" t="s">
        <v>74</v>
      </c>
      <c r="D196" s="29" t="s">
        <v>75</v>
      </c>
      <c r="E196" s="28" t="s">
        <v>18</v>
      </c>
      <c r="F196" s="29" t="s">
        <v>32</v>
      </c>
      <c r="G196" s="29" t="s">
        <v>19</v>
      </c>
      <c r="H196" s="28" t="s">
        <v>18</v>
      </c>
      <c r="I196" s="28" t="s">
        <v>18</v>
      </c>
      <c r="J196" s="28" t="s">
        <v>18</v>
      </c>
      <c r="K196" s="28" t="s">
        <v>189</v>
      </c>
      <c r="L196" s="40">
        <v>16.100000000000001</v>
      </c>
      <c r="M196" s="28" t="s">
        <v>21</v>
      </c>
      <c r="N196" s="28" t="s">
        <v>22</v>
      </c>
      <c r="O196" s="28" t="s">
        <v>215</v>
      </c>
      <c r="P196" s="41">
        <v>42381</v>
      </c>
      <c r="Q196" s="28" t="s">
        <v>23</v>
      </c>
    </row>
    <row r="197" spans="1:17" x14ac:dyDescent="0.25">
      <c r="A197" s="28" t="s">
        <v>119</v>
      </c>
      <c r="B197" s="29" t="s">
        <v>17</v>
      </c>
      <c r="C197" s="29" t="s">
        <v>74</v>
      </c>
      <c r="D197" s="29" t="s">
        <v>75</v>
      </c>
      <c r="E197" s="28" t="s">
        <v>18</v>
      </c>
      <c r="F197" s="29" t="s">
        <v>32</v>
      </c>
      <c r="G197" s="29" t="s">
        <v>19</v>
      </c>
      <c r="H197" s="28" t="s">
        <v>18</v>
      </c>
      <c r="I197" s="28" t="s">
        <v>18</v>
      </c>
      <c r="J197" s="28" t="s">
        <v>18</v>
      </c>
      <c r="K197" s="28" t="s">
        <v>189</v>
      </c>
      <c r="L197" s="40">
        <v>13.65</v>
      </c>
      <c r="M197" s="28" t="s">
        <v>21</v>
      </c>
      <c r="N197" s="28" t="s">
        <v>22</v>
      </c>
      <c r="O197" s="28" t="s">
        <v>215</v>
      </c>
      <c r="P197" s="41">
        <v>42381</v>
      </c>
      <c r="Q197" s="28" t="s">
        <v>23</v>
      </c>
    </row>
    <row r="198" spans="1:17" x14ac:dyDescent="0.25">
      <c r="A198" s="28" t="s">
        <v>119</v>
      </c>
      <c r="B198" s="29" t="s">
        <v>17</v>
      </c>
      <c r="C198" s="29" t="s">
        <v>74</v>
      </c>
      <c r="D198" s="29" t="s">
        <v>75</v>
      </c>
      <c r="E198" s="28" t="s">
        <v>18</v>
      </c>
      <c r="F198" s="29" t="s">
        <v>32</v>
      </c>
      <c r="G198" s="29" t="s">
        <v>19</v>
      </c>
      <c r="H198" s="28" t="s">
        <v>18</v>
      </c>
      <c r="I198" s="28" t="s">
        <v>18</v>
      </c>
      <c r="J198" s="28" t="s">
        <v>18</v>
      </c>
      <c r="K198" s="28" t="s">
        <v>117</v>
      </c>
      <c r="L198" s="40">
        <v>12.96</v>
      </c>
      <c r="M198" s="28" t="s">
        <v>21</v>
      </c>
      <c r="N198" s="28" t="s">
        <v>22</v>
      </c>
      <c r="O198" s="28" t="s">
        <v>216</v>
      </c>
      <c r="P198" s="41">
        <v>42381</v>
      </c>
      <c r="Q198" s="28" t="s">
        <v>23</v>
      </c>
    </row>
    <row r="199" spans="1:17" x14ac:dyDescent="0.25">
      <c r="A199" s="28" t="s">
        <v>119</v>
      </c>
      <c r="B199" s="29" t="s">
        <v>17</v>
      </c>
      <c r="C199" s="29" t="s">
        <v>74</v>
      </c>
      <c r="D199" s="29" t="s">
        <v>75</v>
      </c>
      <c r="E199" s="28" t="s">
        <v>18</v>
      </c>
      <c r="F199" s="29" t="s">
        <v>32</v>
      </c>
      <c r="G199" s="29" t="s">
        <v>19</v>
      </c>
      <c r="H199" s="28" t="s">
        <v>18</v>
      </c>
      <c r="I199" s="28" t="s">
        <v>18</v>
      </c>
      <c r="J199" s="28" t="s">
        <v>18</v>
      </c>
      <c r="K199" s="28" t="s">
        <v>189</v>
      </c>
      <c r="L199" s="40">
        <v>10.99</v>
      </c>
      <c r="M199" s="28" t="s">
        <v>21</v>
      </c>
      <c r="N199" s="28" t="s">
        <v>22</v>
      </c>
      <c r="O199" s="28" t="s">
        <v>217</v>
      </c>
      <c r="P199" s="41">
        <v>42381</v>
      </c>
      <c r="Q199" s="28" t="s">
        <v>23</v>
      </c>
    </row>
    <row r="200" spans="1:17" x14ac:dyDescent="0.25">
      <c r="A200" s="28" t="s">
        <v>119</v>
      </c>
      <c r="B200" s="29" t="s">
        <v>17</v>
      </c>
      <c r="C200" s="29" t="s">
        <v>74</v>
      </c>
      <c r="D200" s="29" t="s">
        <v>75</v>
      </c>
      <c r="E200" s="28" t="s">
        <v>18</v>
      </c>
      <c r="F200" s="29" t="s">
        <v>32</v>
      </c>
      <c r="G200" s="29" t="s">
        <v>19</v>
      </c>
      <c r="H200" s="28" t="s">
        <v>18</v>
      </c>
      <c r="I200" s="28" t="s">
        <v>18</v>
      </c>
      <c r="J200" s="28" t="s">
        <v>18</v>
      </c>
      <c r="K200" s="28" t="s">
        <v>189</v>
      </c>
      <c r="L200" s="40">
        <v>10.81</v>
      </c>
      <c r="M200" s="28" t="s">
        <v>21</v>
      </c>
      <c r="N200" s="28" t="s">
        <v>22</v>
      </c>
      <c r="O200" s="28" t="s">
        <v>215</v>
      </c>
      <c r="P200" s="41">
        <v>42381</v>
      </c>
      <c r="Q200" s="28" t="s">
        <v>23</v>
      </c>
    </row>
    <row r="201" spans="1:17" x14ac:dyDescent="0.25">
      <c r="A201" s="28" t="s">
        <v>119</v>
      </c>
      <c r="B201" s="29" t="s">
        <v>17</v>
      </c>
      <c r="C201" s="29" t="s">
        <v>74</v>
      </c>
      <c r="D201" s="29" t="s">
        <v>75</v>
      </c>
      <c r="E201" s="28" t="s">
        <v>18</v>
      </c>
      <c r="F201" s="29" t="s">
        <v>32</v>
      </c>
      <c r="G201" s="29" t="s">
        <v>19</v>
      </c>
      <c r="H201" s="28" t="s">
        <v>18</v>
      </c>
      <c r="I201" s="28" t="s">
        <v>18</v>
      </c>
      <c r="J201" s="28" t="s">
        <v>18</v>
      </c>
      <c r="K201" s="28" t="s">
        <v>189</v>
      </c>
      <c r="L201" s="40">
        <v>10</v>
      </c>
      <c r="M201" s="28" t="s">
        <v>21</v>
      </c>
      <c r="N201" s="28" t="s">
        <v>22</v>
      </c>
      <c r="O201" s="28" t="s">
        <v>215</v>
      </c>
      <c r="P201" s="41">
        <v>42381</v>
      </c>
      <c r="Q201" s="28" t="s">
        <v>23</v>
      </c>
    </row>
    <row r="202" spans="1:17" x14ac:dyDescent="0.25">
      <c r="A202" s="28" t="s">
        <v>119</v>
      </c>
      <c r="B202" s="29" t="s">
        <v>17</v>
      </c>
      <c r="C202" s="29" t="s">
        <v>74</v>
      </c>
      <c r="D202" s="29" t="s">
        <v>75</v>
      </c>
      <c r="E202" s="28" t="s">
        <v>18</v>
      </c>
      <c r="F202" s="29" t="s">
        <v>32</v>
      </c>
      <c r="G202" s="29" t="s">
        <v>19</v>
      </c>
      <c r="H202" s="28" t="s">
        <v>18</v>
      </c>
      <c r="I202" s="28" t="s">
        <v>18</v>
      </c>
      <c r="J202" s="28" t="s">
        <v>18</v>
      </c>
      <c r="K202" s="28" t="s">
        <v>117</v>
      </c>
      <c r="L202" s="40">
        <v>9.99</v>
      </c>
      <c r="M202" s="28" t="s">
        <v>21</v>
      </c>
      <c r="N202" s="28" t="s">
        <v>22</v>
      </c>
      <c r="O202" s="28" t="s">
        <v>218</v>
      </c>
      <c r="P202" s="41">
        <v>42381</v>
      </c>
      <c r="Q202" s="28" t="s">
        <v>23</v>
      </c>
    </row>
    <row r="203" spans="1:17" x14ac:dyDescent="0.25">
      <c r="A203" s="28" t="s">
        <v>119</v>
      </c>
      <c r="B203" s="29" t="s">
        <v>17</v>
      </c>
      <c r="C203" s="29" t="s">
        <v>74</v>
      </c>
      <c r="D203" s="29" t="s">
        <v>75</v>
      </c>
      <c r="E203" s="28" t="s">
        <v>18</v>
      </c>
      <c r="F203" s="29" t="s">
        <v>32</v>
      </c>
      <c r="G203" s="29" t="s">
        <v>19</v>
      </c>
      <c r="H203" s="28" t="s">
        <v>18</v>
      </c>
      <c r="I203" s="28" t="s">
        <v>18</v>
      </c>
      <c r="J203" s="28" t="s">
        <v>18</v>
      </c>
      <c r="K203" s="28" t="s">
        <v>189</v>
      </c>
      <c r="L203" s="40">
        <v>7.98</v>
      </c>
      <c r="M203" s="28" t="s">
        <v>21</v>
      </c>
      <c r="N203" s="28" t="s">
        <v>22</v>
      </c>
      <c r="O203" s="28" t="s">
        <v>215</v>
      </c>
      <c r="P203" s="41">
        <v>42381</v>
      </c>
      <c r="Q203" s="28" t="s">
        <v>23</v>
      </c>
    </row>
    <row r="204" spans="1:17" x14ac:dyDescent="0.25">
      <c r="A204" s="28" t="s">
        <v>119</v>
      </c>
      <c r="B204" s="29" t="s">
        <v>17</v>
      </c>
      <c r="C204" s="29" t="s">
        <v>74</v>
      </c>
      <c r="D204" s="29" t="s">
        <v>75</v>
      </c>
      <c r="E204" s="28" t="s">
        <v>18</v>
      </c>
      <c r="F204" s="29" t="s">
        <v>32</v>
      </c>
      <c r="G204" s="29" t="s">
        <v>19</v>
      </c>
      <c r="H204" s="28" t="s">
        <v>18</v>
      </c>
      <c r="I204" s="28" t="s">
        <v>18</v>
      </c>
      <c r="J204" s="28" t="s">
        <v>18</v>
      </c>
      <c r="K204" s="28" t="s">
        <v>189</v>
      </c>
      <c r="L204" s="40">
        <v>7.38</v>
      </c>
      <c r="M204" s="28" t="s">
        <v>21</v>
      </c>
      <c r="N204" s="28" t="s">
        <v>22</v>
      </c>
      <c r="O204" s="28" t="s">
        <v>215</v>
      </c>
      <c r="P204" s="41">
        <v>42381</v>
      </c>
      <c r="Q204" s="28" t="s">
        <v>23</v>
      </c>
    </row>
    <row r="205" spans="1:17" x14ac:dyDescent="0.25">
      <c r="A205" s="28" t="s">
        <v>119</v>
      </c>
      <c r="B205" s="29" t="s">
        <v>17</v>
      </c>
      <c r="C205" s="29" t="s">
        <v>74</v>
      </c>
      <c r="D205" s="29" t="s">
        <v>75</v>
      </c>
      <c r="E205" s="28" t="s">
        <v>18</v>
      </c>
      <c r="F205" s="29" t="s">
        <v>32</v>
      </c>
      <c r="G205" s="29" t="s">
        <v>19</v>
      </c>
      <c r="H205" s="28" t="s">
        <v>18</v>
      </c>
      <c r="I205" s="28" t="s">
        <v>18</v>
      </c>
      <c r="J205" s="28" t="s">
        <v>18</v>
      </c>
      <c r="K205" s="28" t="s">
        <v>117</v>
      </c>
      <c r="L205" s="40">
        <v>4</v>
      </c>
      <c r="M205" s="28" t="s">
        <v>21</v>
      </c>
      <c r="N205" s="28" t="s">
        <v>22</v>
      </c>
      <c r="O205" s="28" t="s">
        <v>219</v>
      </c>
      <c r="P205" s="41">
        <v>42381</v>
      </c>
      <c r="Q205" s="28" t="s">
        <v>23</v>
      </c>
    </row>
    <row r="206" spans="1:17" x14ac:dyDescent="0.25">
      <c r="A206" s="28" t="s">
        <v>119</v>
      </c>
      <c r="B206" s="29" t="s">
        <v>17</v>
      </c>
      <c r="C206" s="29" t="s">
        <v>74</v>
      </c>
      <c r="D206" s="29" t="s">
        <v>75</v>
      </c>
      <c r="E206" s="28" t="s">
        <v>18</v>
      </c>
      <c r="F206" s="29" t="s">
        <v>32</v>
      </c>
      <c r="G206" s="29" t="s">
        <v>19</v>
      </c>
      <c r="H206" s="28" t="s">
        <v>18</v>
      </c>
      <c r="I206" s="28" t="s">
        <v>18</v>
      </c>
      <c r="J206" s="28" t="s">
        <v>18</v>
      </c>
      <c r="K206" s="28" t="s">
        <v>189</v>
      </c>
      <c r="L206" s="40">
        <v>3.95</v>
      </c>
      <c r="M206" s="28" t="s">
        <v>21</v>
      </c>
      <c r="N206" s="28" t="s">
        <v>22</v>
      </c>
      <c r="O206" s="28" t="s">
        <v>120</v>
      </c>
      <c r="P206" s="41">
        <v>42381</v>
      </c>
      <c r="Q206" s="28" t="s">
        <v>23</v>
      </c>
    </row>
    <row r="207" spans="1:17" x14ac:dyDescent="0.25">
      <c r="A207" s="28" t="s">
        <v>220</v>
      </c>
      <c r="B207" s="29" t="s">
        <v>17</v>
      </c>
      <c r="C207" s="29" t="s">
        <v>74</v>
      </c>
      <c r="D207" s="29" t="s">
        <v>75</v>
      </c>
      <c r="E207" s="28" t="s">
        <v>18</v>
      </c>
      <c r="F207" s="29" t="s">
        <v>32</v>
      </c>
      <c r="G207" s="29" t="s">
        <v>19</v>
      </c>
      <c r="H207" s="28" t="s">
        <v>18</v>
      </c>
      <c r="I207" s="28" t="s">
        <v>18</v>
      </c>
      <c r="J207" s="28" t="s">
        <v>18</v>
      </c>
      <c r="K207" s="28" t="s">
        <v>20</v>
      </c>
      <c r="L207" s="40">
        <v>6.99</v>
      </c>
      <c r="M207" s="28" t="s">
        <v>21</v>
      </c>
      <c r="N207" s="28" t="s">
        <v>22</v>
      </c>
      <c r="O207" s="28" t="s">
        <v>146</v>
      </c>
      <c r="P207" s="41">
        <v>42353</v>
      </c>
      <c r="Q207" s="28" t="s">
        <v>23</v>
      </c>
    </row>
    <row r="208" spans="1:17" x14ac:dyDescent="0.25">
      <c r="A208" s="28" t="s">
        <v>220</v>
      </c>
      <c r="B208" s="29" t="s">
        <v>17</v>
      </c>
      <c r="C208" s="29" t="s">
        <v>74</v>
      </c>
      <c r="D208" s="29" t="s">
        <v>75</v>
      </c>
      <c r="E208" s="28" t="s">
        <v>18</v>
      </c>
      <c r="F208" s="29" t="s">
        <v>32</v>
      </c>
      <c r="G208" s="29" t="s">
        <v>221</v>
      </c>
      <c r="H208" s="28" t="s">
        <v>18</v>
      </c>
      <c r="I208" s="28" t="s">
        <v>18</v>
      </c>
      <c r="J208" s="28" t="s">
        <v>18</v>
      </c>
      <c r="K208" s="28" t="s">
        <v>20</v>
      </c>
      <c r="L208" s="40">
        <v>-6.99</v>
      </c>
      <c r="M208" s="28" t="s">
        <v>21</v>
      </c>
      <c r="N208" s="28" t="s">
        <v>22</v>
      </c>
      <c r="O208" s="28" t="s">
        <v>114</v>
      </c>
      <c r="P208" s="41">
        <v>42353</v>
      </c>
      <c r="Q208" s="28" t="s">
        <v>23</v>
      </c>
    </row>
    <row r="209" spans="1:17" x14ac:dyDescent="0.25">
      <c r="A209" s="28" t="s">
        <v>113</v>
      </c>
      <c r="B209" s="29" t="s">
        <v>17</v>
      </c>
      <c r="C209" s="29" t="s">
        <v>74</v>
      </c>
      <c r="D209" s="29" t="s">
        <v>75</v>
      </c>
      <c r="E209" s="28" t="s">
        <v>18</v>
      </c>
      <c r="F209" s="29" t="s">
        <v>32</v>
      </c>
      <c r="G209" s="29" t="s">
        <v>19</v>
      </c>
      <c r="H209" s="28" t="s">
        <v>18</v>
      </c>
      <c r="I209" s="28" t="s">
        <v>18</v>
      </c>
      <c r="J209" s="28" t="s">
        <v>18</v>
      </c>
      <c r="K209" s="28" t="s">
        <v>20</v>
      </c>
      <c r="L209" s="40">
        <v>78.94</v>
      </c>
      <c r="M209" s="28" t="s">
        <v>21</v>
      </c>
      <c r="N209" s="28" t="s">
        <v>22</v>
      </c>
      <c r="O209" s="28" t="s">
        <v>222</v>
      </c>
      <c r="P209" s="41">
        <v>42353</v>
      </c>
      <c r="Q209" s="28" t="s">
        <v>23</v>
      </c>
    </row>
    <row r="210" spans="1:17" x14ac:dyDescent="0.25">
      <c r="A210" s="28" t="s">
        <v>113</v>
      </c>
      <c r="B210" s="29" t="s">
        <v>17</v>
      </c>
      <c r="C210" s="29" t="s">
        <v>74</v>
      </c>
      <c r="D210" s="29" t="s">
        <v>75</v>
      </c>
      <c r="E210" s="28" t="s">
        <v>18</v>
      </c>
      <c r="F210" s="29" t="s">
        <v>32</v>
      </c>
      <c r="G210" s="29" t="s">
        <v>19</v>
      </c>
      <c r="H210" s="28" t="s">
        <v>18</v>
      </c>
      <c r="I210" s="28" t="s">
        <v>18</v>
      </c>
      <c r="J210" s="28" t="s">
        <v>18</v>
      </c>
      <c r="K210" s="28" t="s">
        <v>20</v>
      </c>
      <c r="L210" s="40">
        <v>3.99</v>
      </c>
      <c r="M210" s="28" t="s">
        <v>21</v>
      </c>
      <c r="N210" s="28" t="s">
        <v>22</v>
      </c>
      <c r="O210" s="28" t="s">
        <v>222</v>
      </c>
      <c r="P210" s="41">
        <v>42353</v>
      </c>
      <c r="Q210" s="28" t="s">
        <v>23</v>
      </c>
    </row>
    <row r="211" spans="1:17" x14ac:dyDescent="0.25">
      <c r="A211" s="28" t="s">
        <v>111</v>
      </c>
      <c r="B211" s="29" t="s">
        <v>17</v>
      </c>
      <c r="C211" s="29" t="s">
        <v>74</v>
      </c>
      <c r="D211" s="29" t="s">
        <v>75</v>
      </c>
      <c r="E211" s="28" t="s">
        <v>18</v>
      </c>
      <c r="F211" s="29" t="s">
        <v>32</v>
      </c>
      <c r="G211" s="29" t="s">
        <v>19</v>
      </c>
      <c r="H211" s="28" t="s">
        <v>18</v>
      </c>
      <c r="I211" s="28" t="s">
        <v>18</v>
      </c>
      <c r="J211" s="28" t="s">
        <v>18</v>
      </c>
      <c r="K211" s="28" t="s">
        <v>20</v>
      </c>
      <c r="L211" s="40">
        <v>-79.900000000000006</v>
      </c>
      <c r="M211" s="28" t="s">
        <v>21</v>
      </c>
      <c r="N211" s="28" t="s">
        <v>22</v>
      </c>
      <c r="O211" s="28" t="s">
        <v>190</v>
      </c>
      <c r="P211" s="41">
        <v>42349</v>
      </c>
      <c r="Q211" s="28" t="s">
        <v>23</v>
      </c>
    </row>
    <row r="212" spans="1:17" x14ac:dyDescent="0.25">
      <c r="A212" s="28" t="s">
        <v>111</v>
      </c>
      <c r="B212" s="29" t="s">
        <v>17</v>
      </c>
      <c r="C212" s="29" t="s">
        <v>74</v>
      </c>
      <c r="D212" s="29" t="s">
        <v>75</v>
      </c>
      <c r="E212" s="28" t="s">
        <v>18</v>
      </c>
      <c r="F212" s="29" t="s">
        <v>32</v>
      </c>
      <c r="G212" s="29" t="s">
        <v>19</v>
      </c>
      <c r="H212" s="28" t="s">
        <v>18</v>
      </c>
      <c r="I212" s="28" t="s">
        <v>18</v>
      </c>
      <c r="J212" s="28" t="s">
        <v>18</v>
      </c>
      <c r="K212" s="28" t="s">
        <v>20</v>
      </c>
      <c r="L212" s="40">
        <v>-6.99</v>
      </c>
      <c r="M212" s="28" t="s">
        <v>21</v>
      </c>
      <c r="N212" s="28" t="s">
        <v>22</v>
      </c>
      <c r="O212" s="28" t="s">
        <v>115</v>
      </c>
      <c r="P212" s="41">
        <v>42349</v>
      </c>
      <c r="Q212" s="28" t="s">
        <v>23</v>
      </c>
    </row>
    <row r="213" spans="1:17" x14ac:dyDescent="0.25">
      <c r="A213" s="28" t="s">
        <v>111</v>
      </c>
      <c r="B213" s="29" t="s">
        <v>17</v>
      </c>
      <c r="C213" s="29" t="s">
        <v>74</v>
      </c>
      <c r="D213" s="29" t="s">
        <v>75</v>
      </c>
      <c r="E213" s="28" t="s">
        <v>18</v>
      </c>
      <c r="F213" s="29" t="s">
        <v>32</v>
      </c>
      <c r="G213" s="29" t="s">
        <v>19</v>
      </c>
      <c r="H213" s="28" t="s">
        <v>18</v>
      </c>
      <c r="I213" s="28" t="s">
        <v>18</v>
      </c>
      <c r="J213" s="28" t="s">
        <v>18</v>
      </c>
      <c r="K213" s="28" t="s">
        <v>189</v>
      </c>
      <c r="L213" s="40">
        <v>1.58</v>
      </c>
      <c r="M213" s="28" t="s">
        <v>21</v>
      </c>
      <c r="N213" s="28" t="s">
        <v>22</v>
      </c>
      <c r="O213" s="28" t="s">
        <v>190</v>
      </c>
      <c r="P213" s="41">
        <v>42349</v>
      </c>
      <c r="Q213" s="28" t="s">
        <v>23</v>
      </c>
    </row>
    <row r="214" spans="1:17" x14ac:dyDescent="0.25">
      <c r="A214" s="28" t="s">
        <v>111</v>
      </c>
      <c r="B214" s="29" t="s">
        <v>17</v>
      </c>
      <c r="C214" s="29" t="s">
        <v>74</v>
      </c>
      <c r="D214" s="29" t="s">
        <v>75</v>
      </c>
      <c r="E214" s="28" t="s">
        <v>18</v>
      </c>
      <c r="F214" s="29" t="s">
        <v>32</v>
      </c>
      <c r="G214" s="29" t="s">
        <v>19</v>
      </c>
      <c r="H214" s="28" t="s">
        <v>18</v>
      </c>
      <c r="I214" s="28" t="s">
        <v>18</v>
      </c>
      <c r="J214" s="28" t="s">
        <v>18</v>
      </c>
      <c r="K214" s="28" t="s">
        <v>117</v>
      </c>
      <c r="L214" s="40">
        <v>3.99</v>
      </c>
      <c r="M214" s="28" t="s">
        <v>21</v>
      </c>
      <c r="N214" s="28" t="s">
        <v>22</v>
      </c>
      <c r="O214" s="28" t="s">
        <v>195</v>
      </c>
      <c r="P214" s="41">
        <v>42349</v>
      </c>
      <c r="Q214" s="28" t="s">
        <v>23</v>
      </c>
    </row>
    <row r="215" spans="1:17" x14ac:dyDescent="0.25">
      <c r="A215" s="28" t="s">
        <v>111</v>
      </c>
      <c r="B215" s="29" t="s">
        <v>17</v>
      </c>
      <c r="C215" s="29" t="s">
        <v>74</v>
      </c>
      <c r="D215" s="29" t="s">
        <v>75</v>
      </c>
      <c r="E215" s="28" t="s">
        <v>18</v>
      </c>
      <c r="F215" s="29" t="s">
        <v>32</v>
      </c>
      <c r="G215" s="29" t="s">
        <v>19</v>
      </c>
      <c r="H215" s="28" t="s">
        <v>18</v>
      </c>
      <c r="I215" s="28" t="s">
        <v>18</v>
      </c>
      <c r="J215" s="28" t="s">
        <v>18</v>
      </c>
      <c r="K215" s="28" t="s">
        <v>189</v>
      </c>
      <c r="L215" s="40">
        <v>4</v>
      </c>
      <c r="M215" s="28" t="s">
        <v>21</v>
      </c>
      <c r="N215" s="28" t="s">
        <v>22</v>
      </c>
      <c r="O215" s="28" t="s">
        <v>197</v>
      </c>
      <c r="P215" s="41">
        <v>42349</v>
      </c>
      <c r="Q215" s="28" t="s">
        <v>23</v>
      </c>
    </row>
    <row r="216" spans="1:17" x14ac:dyDescent="0.25">
      <c r="A216" s="28" t="s">
        <v>111</v>
      </c>
      <c r="B216" s="29" t="s">
        <v>17</v>
      </c>
      <c r="C216" s="29" t="s">
        <v>74</v>
      </c>
      <c r="D216" s="29" t="s">
        <v>75</v>
      </c>
      <c r="E216" s="28" t="s">
        <v>18</v>
      </c>
      <c r="F216" s="29" t="s">
        <v>32</v>
      </c>
      <c r="G216" s="29" t="s">
        <v>221</v>
      </c>
      <c r="H216" s="28" t="s">
        <v>18</v>
      </c>
      <c r="I216" s="28" t="s">
        <v>18</v>
      </c>
      <c r="J216" s="28" t="s">
        <v>18</v>
      </c>
      <c r="K216" s="28" t="s">
        <v>20</v>
      </c>
      <c r="L216" s="40">
        <v>6.99</v>
      </c>
      <c r="M216" s="28" t="s">
        <v>21</v>
      </c>
      <c r="N216" s="28" t="s">
        <v>22</v>
      </c>
      <c r="O216" s="28" t="s">
        <v>115</v>
      </c>
      <c r="P216" s="41">
        <v>42349</v>
      </c>
      <c r="Q216" s="28" t="s">
        <v>23</v>
      </c>
    </row>
    <row r="217" spans="1:17" x14ac:dyDescent="0.25">
      <c r="A217" s="28" t="s">
        <v>111</v>
      </c>
      <c r="B217" s="29" t="s">
        <v>17</v>
      </c>
      <c r="C217" s="29" t="s">
        <v>74</v>
      </c>
      <c r="D217" s="29" t="s">
        <v>75</v>
      </c>
      <c r="E217" s="28" t="s">
        <v>18</v>
      </c>
      <c r="F217" s="29" t="s">
        <v>32</v>
      </c>
      <c r="G217" s="29" t="s">
        <v>19</v>
      </c>
      <c r="H217" s="28" t="s">
        <v>18</v>
      </c>
      <c r="I217" s="28" t="s">
        <v>18</v>
      </c>
      <c r="J217" s="28" t="s">
        <v>18</v>
      </c>
      <c r="K217" s="28" t="s">
        <v>189</v>
      </c>
      <c r="L217" s="40">
        <v>7.59</v>
      </c>
      <c r="M217" s="28" t="s">
        <v>21</v>
      </c>
      <c r="N217" s="28" t="s">
        <v>22</v>
      </c>
      <c r="O217" s="28" t="s">
        <v>191</v>
      </c>
      <c r="P217" s="41">
        <v>42349</v>
      </c>
      <c r="Q217" s="28" t="s">
        <v>23</v>
      </c>
    </row>
    <row r="218" spans="1:17" x14ac:dyDescent="0.25">
      <c r="A218" s="28" t="s">
        <v>111</v>
      </c>
      <c r="B218" s="29" t="s">
        <v>17</v>
      </c>
      <c r="C218" s="29" t="s">
        <v>74</v>
      </c>
      <c r="D218" s="29" t="s">
        <v>75</v>
      </c>
      <c r="E218" s="28" t="s">
        <v>18</v>
      </c>
      <c r="F218" s="29" t="s">
        <v>32</v>
      </c>
      <c r="G218" s="29" t="s">
        <v>19</v>
      </c>
      <c r="H218" s="28" t="s">
        <v>18</v>
      </c>
      <c r="I218" s="28" t="s">
        <v>18</v>
      </c>
      <c r="J218" s="28" t="s">
        <v>18</v>
      </c>
      <c r="K218" s="28" t="s">
        <v>189</v>
      </c>
      <c r="L218" s="40">
        <v>8.48</v>
      </c>
      <c r="M218" s="28" t="s">
        <v>21</v>
      </c>
      <c r="N218" s="28" t="s">
        <v>22</v>
      </c>
      <c r="O218" s="28" t="s">
        <v>195</v>
      </c>
      <c r="P218" s="41">
        <v>42349</v>
      </c>
      <c r="Q218" s="28" t="s">
        <v>23</v>
      </c>
    </row>
    <row r="219" spans="1:17" x14ac:dyDescent="0.25">
      <c r="A219" s="28" t="s">
        <v>111</v>
      </c>
      <c r="B219" s="29" t="s">
        <v>17</v>
      </c>
      <c r="C219" s="29" t="s">
        <v>74</v>
      </c>
      <c r="D219" s="29" t="s">
        <v>75</v>
      </c>
      <c r="E219" s="28" t="s">
        <v>18</v>
      </c>
      <c r="F219" s="29" t="s">
        <v>32</v>
      </c>
      <c r="G219" s="29" t="s">
        <v>19</v>
      </c>
      <c r="H219" s="28" t="s">
        <v>18</v>
      </c>
      <c r="I219" s="28" t="s">
        <v>18</v>
      </c>
      <c r="J219" s="28" t="s">
        <v>18</v>
      </c>
      <c r="K219" s="28" t="s">
        <v>31</v>
      </c>
      <c r="L219" s="40">
        <v>8.9600000000000009</v>
      </c>
      <c r="M219" s="28" t="s">
        <v>21</v>
      </c>
      <c r="N219" s="28" t="s">
        <v>22</v>
      </c>
      <c r="O219" s="28" t="s">
        <v>193</v>
      </c>
      <c r="P219" s="41">
        <v>42349</v>
      </c>
      <c r="Q219" s="28" t="s">
        <v>23</v>
      </c>
    </row>
    <row r="220" spans="1:17" x14ac:dyDescent="0.25">
      <c r="A220" s="28" t="s">
        <v>111</v>
      </c>
      <c r="B220" s="29" t="s">
        <v>17</v>
      </c>
      <c r="C220" s="29" t="s">
        <v>74</v>
      </c>
      <c r="D220" s="29" t="s">
        <v>75</v>
      </c>
      <c r="E220" s="28" t="s">
        <v>18</v>
      </c>
      <c r="F220" s="29" t="s">
        <v>32</v>
      </c>
      <c r="G220" s="29" t="s">
        <v>19</v>
      </c>
      <c r="H220" s="28" t="s">
        <v>18</v>
      </c>
      <c r="I220" s="28" t="s">
        <v>18</v>
      </c>
      <c r="J220" s="28" t="s">
        <v>18</v>
      </c>
      <c r="K220" s="28" t="s">
        <v>189</v>
      </c>
      <c r="L220" s="40">
        <v>8.98</v>
      </c>
      <c r="M220" s="28" t="s">
        <v>21</v>
      </c>
      <c r="N220" s="28" t="s">
        <v>22</v>
      </c>
      <c r="O220" s="28" t="s">
        <v>191</v>
      </c>
      <c r="P220" s="41">
        <v>42349</v>
      </c>
      <c r="Q220" s="28" t="s">
        <v>23</v>
      </c>
    </row>
    <row r="221" spans="1:17" x14ac:dyDescent="0.25">
      <c r="A221" s="28" t="s">
        <v>111</v>
      </c>
      <c r="B221" s="29" t="s">
        <v>17</v>
      </c>
      <c r="C221" s="29" t="s">
        <v>74</v>
      </c>
      <c r="D221" s="29" t="s">
        <v>75</v>
      </c>
      <c r="E221" s="28" t="s">
        <v>18</v>
      </c>
      <c r="F221" s="29" t="s">
        <v>32</v>
      </c>
      <c r="G221" s="29" t="s">
        <v>19</v>
      </c>
      <c r="H221" s="28" t="s">
        <v>18</v>
      </c>
      <c r="I221" s="28" t="s">
        <v>18</v>
      </c>
      <c r="J221" s="28" t="s">
        <v>18</v>
      </c>
      <c r="K221" s="28" t="s">
        <v>117</v>
      </c>
      <c r="L221" s="40">
        <v>10.700000000000001</v>
      </c>
      <c r="M221" s="28" t="s">
        <v>21</v>
      </c>
      <c r="N221" s="28" t="s">
        <v>22</v>
      </c>
      <c r="O221" s="28" t="s">
        <v>223</v>
      </c>
      <c r="P221" s="41">
        <v>42349</v>
      </c>
      <c r="Q221" s="28" t="s">
        <v>23</v>
      </c>
    </row>
    <row r="222" spans="1:17" x14ac:dyDescent="0.25">
      <c r="A222" s="28" t="s">
        <v>111</v>
      </c>
      <c r="B222" s="29" t="s">
        <v>17</v>
      </c>
      <c r="C222" s="29" t="s">
        <v>74</v>
      </c>
      <c r="D222" s="29" t="s">
        <v>75</v>
      </c>
      <c r="E222" s="28" t="s">
        <v>18</v>
      </c>
      <c r="F222" s="29" t="s">
        <v>32</v>
      </c>
      <c r="G222" s="29" t="s">
        <v>19</v>
      </c>
      <c r="H222" s="28" t="s">
        <v>18</v>
      </c>
      <c r="I222" s="28" t="s">
        <v>18</v>
      </c>
      <c r="J222" s="28" t="s">
        <v>18</v>
      </c>
      <c r="K222" s="28" t="s">
        <v>189</v>
      </c>
      <c r="L222" s="40">
        <v>10.77</v>
      </c>
      <c r="M222" s="28" t="s">
        <v>21</v>
      </c>
      <c r="N222" s="28" t="s">
        <v>22</v>
      </c>
      <c r="O222" s="28" t="s">
        <v>195</v>
      </c>
      <c r="P222" s="41">
        <v>42349</v>
      </c>
      <c r="Q222" s="28" t="s">
        <v>23</v>
      </c>
    </row>
    <row r="223" spans="1:17" x14ac:dyDescent="0.25">
      <c r="A223" s="28" t="s">
        <v>111</v>
      </c>
      <c r="B223" s="29" t="s">
        <v>17</v>
      </c>
      <c r="C223" s="29" t="s">
        <v>74</v>
      </c>
      <c r="D223" s="29" t="s">
        <v>75</v>
      </c>
      <c r="E223" s="28" t="s">
        <v>18</v>
      </c>
      <c r="F223" s="29" t="s">
        <v>32</v>
      </c>
      <c r="G223" s="29" t="s">
        <v>19</v>
      </c>
      <c r="H223" s="28" t="s">
        <v>18</v>
      </c>
      <c r="I223" s="28" t="s">
        <v>18</v>
      </c>
      <c r="J223" s="28" t="s">
        <v>18</v>
      </c>
      <c r="K223" s="28" t="s">
        <v>189</v>
      </c>
      <c r="L223" s="40">
        <v>10.99</v>
      </c>
      <c r="M223" s="28" t="s">
        <v>21</v>
      </c>
      <c r="N223" s="28" t="s">
        <v>22</v>
      </c>
      <c r="O223" s="28" t="s">
        <v>197</v>
      </c>
      <c r="P223" s="41">
        <v>42349</v>
      </c>
      <c r="Q223" s="28" t="s">
        <v>23</v>
      </c>
    </row>
    <row r="224" spans="1:17" x14ac:dyDescent="0.25">
      <c r="A224" s="28" t="s">
        <v>111</v>
      </c>
      <c r="B224" s="29" t="s">
        <v>17</v>
      </c>
      <c r="C224" s="29" t="s">
        <v>74</v>
      </c>
      <c r="D224" s="29" t="s">
        <v>75</v>
      </c>
      <c r="E224" s="28" t="s">
        <v>18</v>
      </c>
      <c r="F224" s="29" t="s">
        <v>32</v>
      </c>
      <c r="G224" s="29" t="s">
        <v>19</v>
      </c>
      <c r="H224" s="28" t="s">
        <v>18</v>
      </c>
      <c r="I224" s="28" t="s">
        <v>18</v>
      </c>
      <c r="J224" s="28" t="s">
        <v>18</v>
      </c>
      <c r="K224" s="28" t="s">
        <v>189</v>
      </c>
      <c r="L224" s="40">
        <v>10.99</v>
      </c>
      <c r="M224" s="28" t="s">
        <v>21</v>
      </c>
      <c r="N224" s="28" t="s">
        <v>22</v>
      </c>
      <c r="O224" s="28" t="s">
        <v>197</v>
      </c>
      <c r="P224" s="41">
        <v>42349</v>
      </c>
      <c r="Q224" s="28" t="s">
        <v>23</v>
      </c>
    </row>
    <row r="225" spans="1:17" x14ac:dyDescent="0.25">
      <c r="A225" s="28" t="s">
        <v>111</v>
      </c>
      <c r="B225" s="29" t="s">
        <v>17</v>
      </c>
      <c r="C225" s="29" t="s">
        <v>74</v>
      </c>
      <c r="D225" s="29" t="s">
        <v>75</v>
      </c>
      <c r="E225" s="28" t="s">
        <v>18</v>
      </c>
      <c r="F225" s="29" t="s">
        <v>32</v>
      </c>
      <c r="G225" s="29" t="s">
        <v>19</v>
      </c>
      <c r="H225" s="28" t="s">
        <v>18</v>
      </c>
      <c r="I225" s="28" t="s">
        <v>18</v>
      </c>
      <c r="J225" s="28" t="s">
        <v>18</v>
      </c>
      <c r="K225" s="28" t="s">
        <v>189</v>
      </c>
      <c r="L225" s="40">
        <v>12.42</v>
      </c>
      <c r="M225" s="28" t="s">
        <v>21</v>
      </c>
      <c r="N225" s="28" t="s">
        <v>22</v>
      </c>
      <c r="O225" s="28" t="s">
        <v>191</v>
      </c>
      <c r="P225" s="41">
        <v>42349</v>
      </c>
      <c r="Q225" s="28" t="s">
        <v>23</v>
      </c>
    </row>
    <row r="226" spans="1:17" x14ac:dyDescent="0.25">
      <c r="A226" s="28" t="s">
        <v>111</v>
      </c>
      <c r="B226" s="29" t="s">
        <v>17</v>
      </c>
      <c r="C226" s="29" t="s">
        <v>74</v>
      </c>
      <c r="D226" s="29" t="s">
        <v>75</v>
      </c>
      <c r="E226" s="28" t="s">
        <v>18</v>
      </c>
      <c r="F226" s="29" t="s">
        <v>32</v>
      </c>
      <c r="G226" s="29" t="s">
        <v>19</v>
      </c>
      <c r="H226" s="28" t="s">
        <v>18</v>
      </c>
      <c r="I226" s="28" t="s">
        <v>18</v>
      </c>
      <c r="J226" s="28" t="s">
        <v>18</v>
      </c>
      <c r="K226" s="28" t="s">
        <v>189</v>
      </c>
      <c r="L226" s="40">
        <v>12.97</v>
      </c>
      <c r="M226" s="28" t="s">
        <v>21</v>
      </c>
      <c r="N226" s="28" t="s">
        <v>22</v>
      </c>
      <c r="O226" s="28" t="s">
        <v>191</v>
      </c>
      <c r="P226" s="41">
        <v>42349</v>
      </c>
      <c r="Q226" s="28" t="s">
        <v>23</v>
      </c>
    </row>
    <row r="227" spans="1:17" x14ac:dyDescent="0.25">
      <c r="A227" s="28" t="s">
        <v>111</v>
      </c>
      <c r="B227" s="29" t="s">
        <v>17</v>
      </c>
      <c r="C227" s="29" t="s">
        <v>74</v>
      </c>
      <c r="D227" s="29" t="s">
        <v>75</v>
      </c>
      <c r="E227" s="28" t="s">
        <v>18</v>
      </c>
      <c r="F227" s="29" t="s">
        <v>32</v>
      </c>
      <c r="G227" s="29" t="s">
        <v>19</v>
      </c>
      <c r="H227" s="28" t="s">
        <v>18</v>
      </c>
      <c r="I227" s="28" t="s">
        <v>18</v>
      </c>
      <c r="J227" s="28" t="s">
        <v>18</v>
      </c>
      <c r="K227" s="28" t="s">
        <v>117</v>
      </c>
      <c r="L227" s="40">
        <v>13.26</v>
      </c>
      <c r="M227" s="28" t="s">
        <v>21</v>
      </c>
      <c r="N227" s="28" t="s">
        <v>22</v>
      </c>
      <c r="O227" s="28" t="s">
        <v>191</v>
      </c>
      <c r="P227" s="41">
        <v>42349</v>
      </c>
      <c r="Q227" s="28" t="s">
        <v>23</v>
      </c>
    </row>
    <row r="228" spans="1:17" x14ac:dyDescent="0.25">
      <c r="A228" s="28" t="s">
        <v>111</v>
      </c>
      <c r="B228" s="29" t="s">
        <v>17</v>
      </c>
      <c r="C228" s="29" t="s">
        <v>74</v>
      </c>
      <c r="D228" s="29" t="s">
        <v>75</v>
      </c>
      <c r="E228" s="28" t="s">
        <v>18</v>
      </c>
      <c r="F228" s="29" t="s">
        <v>32</v>
      </c>
      <c r="G228" s="29" t="s">
        <v>19</v>
      </c>
      <c r="H228" s="28" t="s">
        <v>18</v>
      </c>
      <c r="I228" s="28" t="s">
        <v>18</v>
      </c>
      <c r="J228" s="28" t="s">
        <v>18</v>
      </c>
      <c r="K228" s="28" t="s">
        <v>189</v>
      </c>
      <c r="L228" s="40">
        <v>13.86</v>
      </c>
      <c r="M228" s="28" t="s">
        <v>21</v>
      </c>
      <c r="N228" s="28" t="s">
        <v>22</v>
      </c>
      <c r="O228" s="28" t="s">
        <v>194</v>
      </c>
      <c r="P228" s="41">
        <v>42349</v>
      </c>
      <c r="Q228" s="28" t="s">
        <v>23</v>
      </c>
    </row>
    <row r="229" spans="1:17" x14ac:dyDescent="0.25">
      <c r="A229" s="28" t="s">
        <v>111</v>
      </c>
      <c r="B229" s="29" t="s">
        <v>17</v>
      </c>
      <c r="C229" s="29" t="s">
        <v>74</v>
      </c>
      <c r="D229" s="29" t="s">
        <v>75</v>
      </c>
      <c r="E229" s="28" t="s">
        <v>18</v>
      </c>
      <c r="F229" s="29" t="s">
        <v>32</v>
      </c>
      <c r="G229" s="29" t="s">
        <v>19</v>
      </c>
      <c r="H229" s="28" t="s">
        <v>18</v>
      </c>
      <c r="I229" s="28" t="s">
        <v>18</v>
      </c>
      <c r="J229" s="28" t="s">
        <v>18</v>
      </c>
      <c r="K229" s="28" t="s">
        <v>189</v>
      </c>
      <c r="L229" s="40">
        <v>13.93</v>
      </c>
      <c r="M229" s="28" t="s">
        <v>21</v>
      </c>
      <c r="N229" s="28" t="s">
        <v>22</v>
      </c>
      <c r="O229" s="28" t="s">
        <v>208</v>
      </c>
      <c r="P229" s="41">
        <v>42349</v>
      </c>
      <c r="Q229" s="28" t="s">
        <v>23</v>
      </c>
    </row>
    <row r="230" spans="1:17" x14ac:dyDescent="0.25">
      <c r="A230" s="28" t="s">
        <v>111</v>
      </c>
      <c r="B230" s="29" t="s">
        <v>17</v>
      </c>
      <c r="C230" s="29" t="s">
        <v>74</v>
      </c>
      <c r="D230" s="29" t="s">
        <v>75</v>
      </c>
      <c r="E230" s="28" t="s">
        <v>18</v>
      </c>
      <c r="F230" s="29" t="s">
        <v>32</v>
      </c>
      <c r="G230" s="29" t="s">
        <v>19</v>
      </c>
      <c r="H230" s="28" t="s">
        <v>18</v>
      </c>
      <c r="I230" s="28" t="s">
        <v>18</v>
      </c>
      <c r="J230" s="28" t="s">
        <v>18</v>
      </c>
      <c r="K230" s="28" t="s">
        <v>117</v>
      </c>
      <c r="L230" s="40">
        <v>13.99</v>
      </c>
      <c r="M230" s="28" t="s">
        <v>21</v>
      </c>
      <c r="N230" s="28" t="s">
        <v>22</v>
      </c>
      <c r="O230" s="28" t="s">
        <v>197</v>
      </c>
      <c r="P230" s="41">
        <v>42349</v>
      </c>
      <c r="Q230" s="28" t="s">
        <v>23</v>
      </c>
    </row>
    <row r="231" spans="1:17" x14ac:dyDescent="0.25">
      <c r="A231" s="28" t="s">
        <v>111</v>
      </c>
      <c r="B231" s="29" t="s">
        <v>17</v>
      </c>
      <c r="C231" s="29" t="s">
        <v>74</v>
      </c>
      <c r="D231" s="29" t="s">
        <v>75</v>
      </c>
      <c r="E231" s="28" t="s">
        <v>18</v>
      </c>
      <c r="F231" s="29" t="s">
        <v>32</v>
      </c>
      <c r="G231" s="29" t="s">
        <v>19</v>
      </c>
      <c r="H231" s="28" t="s">
        <v>18</v>
      </c>
      <c r="I231" s="28" t="s">
        <v>18</v>
      </c>
      <c r="J231" s="28" t="s">
        <v>18</v>
      </c>
      <c r="K231" s="28" t="s">
        <v>117</v>
      </c>
      <c r="L231" s="40">
        <v>14.76</v>
      </c>
      <c r="M231" s="28" t="s">
        <v>21</v>
      </c>
      <c r="N231" s="28" t="s">
        <v>22</v>
      </c>
      <c r="O231" s="28" t="s">
        <v>190</v>
      </c>
      <c r="P231" s="41">
        <v>42349</v>
      </c>
      <c r="Q231" s="28" t="s">
        <v>23</v>
      </c>
    </row>
    <row r="232" spans="1:17" x14ac:dyDescent="0.25">
      <c r="A232" s="28" t="s">
        <v>111</v>
      </c>
      <c r="B232" s="29" t="s">
        <v>17</v>
      </c>
      <c r="C232" s="29" t="s">
        <v>74</v>
      </c>
      <c r="D232" s="29" t="s">
        <v>75</v>
      </c>
      <c r="E232" s="28" t="s">
        <v>18</v>
      </c>
      <c r="F232" s="29" t="s">
        <v>32</v>
      </c>
      <c r="G232" s="29" t="s">
        <v>19</v>
      </c>
      <c r="H232" s="28" t="s">
        <v>18</v>
      </c>
      <c r="I232" s="28" t="s">
        <v>18</v>
      </c>
      <c r="J232" s="28" t="s">
        <v>18</v>
      </c>
      <c r="K232" s="28" t="s">
        <v>189</v>
      </c>
      <c r="L232" s="40">
        <v>16.559999999999999</v>
      </c>
      <c r="M232" s="28" t="s">
        <v>21</v>
      </c>
      <c r="N232" s="28" t="s">
        <v>22</v>
      </c>
      <c r="O232" s="28" t="s">
        <v>190</v>
      </c>
      <c r="P232" s="41">
        <v>42349</v>
      </c>
      <c r="Q232" s="28" t="s">
        <v>23</v>
      </c>
    </row>
    <row r="233" spans="1:17" x14ac:dyDescent="0.25">
      <c r="A233" s="28" t="s">
        <v>111</v>
      </c>
      <c r="B233" s="29" t="s">
        <v>17</v>
      </c>
      <c r="C233" s="29" t="s">
        <v>74</v>
      </c>
      <c r="D233" s="29" t="s">
        <v>75</v>
      </c>
      <c r="E233" s="28" t="s">
        <v>18</v>
      </c>
      <c r="F233" s="29" t="s">
        <v>32</v>
      </c>
      <c r="G233" s="29" t="s">
        <v>19</v>
      </c>
      <c r="H233" s="28" t="s">
        <v>18</v>
      </c>
      <c r="I233" s="28" t="s">
        <v>18</v>
      </c>
      <c r="J233" s="28" t="s">
        <v>18</v>
      </c>
      <c r="K233" s="28" t="s">
        <v>189</v>
      </c>
      <c r="L233" s="40">
        <v>16.79</v>
      </c>
      <c r="M233" s="28" t="s">
        <v>21</v>
      </c>
      <c r="N233" s="28" t="s">
        <v>22</v>
      </c>
      <c r="O233" s="28" t="s">
        <v>191</v>
      </c>
      <c r="P233" s="41">
        <v>42349</v>
      </c>
      <c r="Q233" s="28" t="s">
        <v>23</v>
      </c>
    </row>
    <row r="234" spans="1:17" x14ac:dyDescent="0.25">
      <c r="A234" s="28" t="s">
        <v>111</v>
      </c>
      <c r="B234" s="29" t="s">
        <v>17</v>
      </c>
      <c r="C234" s="29" t="s">
        <v>74</v>
      </c>
      <c r="D234" s="29" t="s">
        <v>75</v>
      </c>
      <c r="E234" s="28" t="s">
        <v>18</v>
      </c>
      <c r="F234" s="29" t="s">
        <v>32</v>
      </c>
      <c r="G234" s="29" t="s">
        <v>19</v>
      </c>
      <c r="H234" s="28" t="s">
        <v>18</v>
      </c>
      <c r="I234" s="28" t="s">
        <v>18</v>
      </c>
      <c r="J234" s="28" t="s">
        <v>18</v>
      </c>
      <c r="K234" s="28" t="s">
        <v>189</v>
      </c>
      <c r="L234" s="40">
        <v>17.73</v>
      </c>
      <c r="M234" s="28" t="s">
        <v>21</v>
      </c>
      <c r="N234" s="28" t="s">
        <v>22</v>
      </c>
      <c r="O234" s="28" t="s">
        <v>190</v>
      </c>
      <c r="P234" s="41">
        <v>42349</v>
      </c>
      <c r="Q234" s="28" t="s">
        <v>23</v>
      </c>
    </row>
    <row r="235" spans="1:17" x14ac:dyDescent="0.25">
      <c r="A235" s="28" t="s">
        <v>111</v>
      </c>
      <c r="B235" s="29" t="s">
        <v>17</v>
      </c>
      <c r="C235" s="29" t="s">
        <v>74</v>
      </c>
      <c r="D235" s="29" t="s">
        <v>75</v>
      </c>
      <c r="E235" s="28" t="s">
        <v>18</v>
      </c>
      <c r="F235" s="29" t="s">
        <v>32</v>
      </c>
      <c r="G235" s="29" t="s">
        <v>19</v>
      </c>
      <c r="H235" s="28" t="s">
        <v>18</v>
      </c>
      <c r="I235" s="28" t="s">
        <v>18</v>
      </c>
      <c r="J235" s="28" t="s">
        <v>18</v>
      </c>
      <c r="K235" s="28" t="s">
        <v>117</v>
      </c>
      <c r="L235" s="40">
        <v>17.97</v>
      </c>
      <c r="M235" s="28" t="s">
        <v>21</v>
      </c>
      <c r="N235" s="28" t="s">
        <v>22</v>
      </c>
      <c r="O235" s="28" t="s">
        <v>224</v>
      </c>
      <c r="P235" s="41">
        <v>42349</v>
      </c>
      <c r="Q235" s="28" t="s">
        <v>23</v>
      </c>
    </row>
    <row r="236" spans="1:17" x14ac:dyDescent="0.25">
      <c r="A236" s="28" t="s">
        <v>111</v>
      </c>
      <c r="B236" s="29" t="s">
        <v>17</v>
      </c>
      <c r="C236" s="29" t="s">
        <v>74</v>
      </c>
      <c r="D236" s="29" t="s">
        <v>75</v>
      </c>
      <c r="E236" s="28" t="s">
        <v>18</v>
      </c>
      <c r="F236" s="29" t="s">
        <v>32</v>
      </c>
      <c r="G236" s="29" t="s">
        <v>19</v>
      </c>
      <c r="H236" s="28" t="s">
        <v>18</v>
      </c>
      <c r="I236" s="28" t="s">
        <v>18</v>
      </c>
      <c r="J236" s="28" t="s">
        <v>18</v>
      </c>
      <c r="K236" s="28" t="s">
        <v>189</v>
      </c>
      <c r="L236" s="40">
        <v>19.309999999999999</v>
      </c>
      <c r="M236" s="28" t="s">
        <v>21</v>
      </c>
      <c r="N236" s="28" t="s">
        <v>22</v>
      </c>
      <c r="O236" s="28" t="s">
        <v>191</v>
      </c>
      <c r="P236" s="41">
        <v>42349</v>
      </c>
      <c r="Q236" s="28" t="s">
        <v>23</v>
      </c>
    </row>
    <row r="237" spans="1:17" x14ac:dyDescent="0.25">
      <c r="A237" s="28" t="s">
        <v>111</v>
      </c>
      <c r="B237" s="29" t="s">
        <v>17</v>
      </c>
      <c r="C237" s="29" t="s">
        <v>74</v>
      </c>
      <c r="D237" s="29" t="s">
        <v>75</v>
      </c>
      <c r="E237" s="28" t="s">
        <v>18</v>
      </c>
      <c r="F237" s="29" t="s">
        <v>32</v>
      </c>
      <c r="G237" s="29" t="s">
        <v>19</v>
      </c>
      <c r="H237" s="28" t="s">
        <v>18</v>
      </c>
      <c r="I237" s="28" t="s">
        <v>18</v>
      </c>
      <c r="J237" s="28" t="s">
        <v>18</v>
      </c>
      <c r="K237" s="28" t="s">
        <v>189</v>
      </c>
      <c r="L237" s="40">
        <v>19.98</v>
      </c>
      <c r="M237" s="28" t="s">
        <v>21</v>
      </c>
      <c r="N237" s="28" t="s">
        <v>22</v>
      </c>
      <c r="O237" s="28" t="s">
        <v>190</v>
      </c>
      <c r="P237" s="41">
        <v>42349</v>
      </c>
      <c r="Q237" s="28" t="s">
        <v>23</v>
      </c>
    </row>
    <row r="238" spans="1:17" x14ac:dyDescent="0.25">
      <c r="A238" s="28" t="s">
        <v>111</v>
      </c>
      <c r="B238" s="29" t="s">
        <v>17</v>
      </c>
      <c r="C238" s="29" t="s">
        <v>74</v>
      </c>
      <c r="D238" s="29" t="s">
        <v>75</v>
      </c>
      <c r="E238" s="28" t="s">
        <v>18</v>
      </c>
      <c r="F238" s="29" t="s">
        <v>32</v>
      </c>
      <c r="G238" s="29" t="s">
        <v>19</v>
      </c>
      <c r="H238" s="28" t="s">
        <v>18</v>
      </c>
      <c r="I238" s="28" t="s">
        <v>18</v>
      </c>
      <c r="J238" s="28" t="s">
        <v>18</v>
      </c>
      <c r="K238" s="28" t="s">
        <v>20</v>
      </c>
      <c r="L238" s="40">
        <v>24.490000000000002</v>
      </c>
      <c r="M238" s="28" t="s">
        <v>21</v>
      </c>
      <c r="N238" s="28" t="s">
        <v>22</v>
      </c>
      <c r="O238" s="28" t="s">
        <v>207</v>
      </c>
      <c r="P238" s="41">
        <v>42349</v>
      </c>
      <c r="Q238" s="28" t="s">
        <v>23</v>
      </c>
    </row>
    <row r="239" spans="1:17" x14ac:dyDescent="0.25">
      <c r="A239" s="28" t="s">
        <v>111</v>
      </c>
      <c r="B239" s="29" t="s">
        <v>17</v>
      </c>
      <c r="C239" s="29" t="s">
        <v>74</v>
      </c>
      <c r="D239" s="29" t="s">
        <v>75</v>
      </c>
      <c r="E239" s="28" t="s">
        <v>18</v>
      </c>
      <c r="F239" s="29" t="s">
        <v>32</v>
      </c>
      <c r="G239" s="29" t="s">
        <v>29</v>
      </c>
      <c r="H239" s="28" t="s">
        <v>18</v>
      </c>
      <c r="I239" s="28" t="s">
        <v>18</v>
      </c>
      <c r="J239" s="28" t="s">
        <v>18</v>
      </c>
      <c r="K239" s="28" t="s">
        <v>20</v>
      </c>
      <c r="L239" s="40">
        <v>26.990000000000002</v>
      </c>
      <c r="M239" s="28" t="s">
        <v>21</v>
      </c>
      <c r="N239" s="28" t="s">
        <v>22</v>
      </c>
      <c r="O239" s="28" t="s">
        <v>207</v>
      </c>
      <c r="P239" s="41">
        <v>42349</v>
      </c>
      <c r="Q239" s="28" t="s">
        <v>23</v>
      </c>
    </row>
    <row r="240" spans="1:17" x14ac:dyDescent="0.25">
      <c r="A240" s="28" t="s">
        <v>111</v>
      </c>
      <c r="B240" s="29" t="s">
        <v>17</v>
      </c>
      <c r="C240" s="29" t="s">
        <v>74</v>
      </c>
      <c r="D240" s="29" t="s">
        <v>75</v>
      </c>
      <c r="E240" s="28" t="s">
        <v>18</v>
      </c>
      <c r="F240" s="29" t="s">
        <v>32</v>
      </c>
      <c r="G240" s="29" t="s">
        <v>19</v>
      </c>
      <c r="H240" s="28" t="s">
        <v>18</v>
      </c>
      <c r="I240" s="28" t="s">
        <v>18</v>
      </c>
      <c r="J240" s="28" t="s">
        <v>18</v>
      </c>
      <c r="K240" s="28" t="s">
        <v>189</v>
      </c>
      <c r="L240" s="40">
        <v>27.900000000000002</v>
      </c>
      <c r="M240" s="28" t="s">
        <v>21</v>
      </c>
      <c r="N240" s="28" t="s">
        <v>22</v>
      </c>
      <c r="O240" s="28" t="s">
        <v>191</v>
      </c>
      <c r="P240" s="41">
        <v>42349</v>
      </c>
      <c r="Q240" s="28" t="s">
        <v>23</v>
      </c>
    </row>
    <row r="241" spans="1:17" x14ac:dyDescent="0.25">
      <c r="A241" s="28" t="s">
        <v>111</v>
      </c>
      <c r="B241" s="29" t="s">
        <v>17</v>
      </c>
      <c r="C241" s="29" t="s">
        <v>74</v>
      </c>
      <c r="D241" s="29" t="s">
        <v>75</v>
      </c>
      <c r="E241" s="28" t="s">
        <v>18</v>
      </c>
      <c r="F241" s="29" t="s">
        <v>32</v>
      </c>
      <c r="G241" s="29" t="s">
        <v>19</v>
      </c>
      <c r="H241" s="28" t="s">
        <v>18</v>
      </c>
      <c r="I241" s="28" t="s">
        <v>18</v>
      </c>
      <c r="J241" s="28" t="s">
        <v>18</v>
      </c>
      <c r="K241" s="28" t="s">
        <v>189</v>
      </c>
      <c r="L241" s="40">
        <v>30.76</v>
      </c>
      <c r="M241" s="28" t="s">
        <v>21</v>
      </c>
      <c r="N241" s="28" t="s">
        <v>22</v>
      </c>
      <c r="O241" s="28" t="s">
        <v>190</v>
      </c>
      <c r="P241" s="41">
        <v>42349</v>
      </c>
      <c r="Q241" s="28" t="s">
        <v>23</v>
      </c>
    </row>
    <row r="242" spans="1:17" x14ac:dyDescent="0.25">
      <c r="A242" s="28" t="s">
        <v>111</v>
      </c>
      <c r="B242" s="29" t="s">
        <v>17</v>
      </c>
      <c r="C242" s="29" t="s">
        <v>74</v>
      </c>
      <c r="D242" s="29" t="s">
        <v>75</v>
      </c>
      <c r="E242" s="28" t="s">
        <v>18</v>
      </c>
      <c r="F242" s="29" t="s">
        <v>32</v>
      </c>
      <c r="G242" s="29" t="s">
        <v>19</v>
      </c>
      <c r="H242" s="28" t="s">
        <v>18</v>
      </c>
      <c r="I242" s="28" t="s">
        <v>18</v>
      </c>
      <c r="J242" s="28" t="s">
        <v>18</v>
      </c>
      <c r="K242" s="28" t="s">
        <v>189</v>
      </c>
      <c r="L242" s="40">
        <v>32.25</v>
      </c>
      <c r="M242" s="28" t="s">
        <v>21</v>
      </c>
      <c r="N242" s="28" t="s">
        <v>22</v>
      </c>
      <c r="O242" s="28" t="s">
        <v>208</v>
      </c>
      <c r="P242" s="41">
        <v>42349</v>
      </c>
      <c r="Q242" s="28" t="s">
        <v>23</v>
      </c>
    </row>
    <row r="243" spans="1:17" x14ac:dyDescent="0.25">
      <c r="A243" s="28" t="s">
        <v>111</v>
      </c>
      <c r="B243" s="29" t="s">
        <v>17</v>
      </c>
      <c r="C243" s="29" t="s">
        <v>74</v>
      </c>
      <c r="D243" s="29" t="s">
        <v>75</v>
      </c>
      <c r="E243" s="28" t="s">
        <v>18</v>
      </c>
      <c r="F243" s="29" t="s">
        <v>32</v>
      </c>
      <c r="G243" s="29" t="s">
        <v>19</v>
      </c>
      <c r="H243" s="28" t="s">
        <v>18</v>
      </c>
      <c r="I243" s="28" t="s">
        <v>18</v>
      </c>
      <c r="J243" s="28" t="s">
        <v>18</v>
      </c>
      <c r="K243" s="28" t="s">
        <v>189</v>
      </c>
      <c r="L243" s="40">
        <v>35.01</v>
      </c>
      <c r="M243" s="28" t="s">
        <v>21</v>
      </c>
      <c r="N243" s="28" t="s">
        <v>22</v>
      </c>
      <c r="O243" s="28" t="s">
        <v>190</v>
      </c>
      <c r="P243" s="41">
        <v>42349</v>
      </c>
      <c r="Q243" s="28" t="s">
        <v>23</v>
      </c>
    </row>
    <row r="244" spans="1:17" x14ac:dyDescent="0.25">
      <c r="A244" s="28" t="s">
        <v>111</v>
      </c>
      <c r="B244" s="29" t="s">
        <v>17</v>
      </c>
      <c r="C244" s="29" t="s">
        <v>74</v>
      </c>
      <c r="D244" s="29" t="s">
        <v>75</v>
      </c>
      <c r="E244" s="28" t="s">
        <v>18</v>
      </c>
      <c r="F244" s="29" t="s">
        <v>32</v>
      </c>
      <c r="G244" s="29" t="s">
        <v>19</v>
      </c>
      <c r="H244" s="28" t="s">
        <v>18</v>
      </c>
      <c r="I244" s="28" t="s">
        <v>18</v>
      </c>
      <c r="J244" s="28" t="s">
        <v>18</v>
      </c>
      <c r="K244" s="28" t="s">
        <v>117</v>
      </c>
      <c r="L244" s="40">
        <v>44.9</v>
      </c>
      <c r="M244" s="28" t="s">
        <v>21</v>
      </c>
      <c r="N244" s="28" t="s">
        <v>22</v>
      </c>
      <c r="O244" s="28" t="s">
        <v>194</v>
      </c>
      <c r="P244" s="41">
        <v>42349</v>
      </c>
      <c r="Q244" s="28" t="s">
        <v>23</v>
      </c>
    </row>
    <row r="245" spans="1:17" x14ac:dyDescent="0.25">
      <c r="A245" s="28" t="s">
        <v>111</v>
      </c>
      <c r="B245" s="29" t="s">
        <v>17</v>
      </c>
      <c r="C245" s="29" t="s">
        <v>74</v>
      </c>
      <c r="D245" s="29" t="s">
        <v>75</v>
      </c>
      <c r="E245" s="28" t="s">
        <v>18</v>
      </c>
      <c r="F245" s="29" t="s">
        <v>32</v>
      </c>
      <c r="G245" s="29" t="s">
        <v>19</v>
      </c>
      <c r="H245" s="28" t="s">
        <v>18</v>
      </c>
      <c r="I245" s="28" t="s">
        <v>18</v>
      </c>
      <c r="J245" s="28" t="s">
        <v>18</v>
      </c>
      <c r="K245" s="28" t="s">
        <v>189</v>
      </c>
      <c r="L245" s="40">
        <v>54.9</v>
      </c>
      <c r="M245" s="28" t="s">
        <v>21</v>
      </c>
      <c r="N245" s="28" t="s">
        <v>22</v>
      </c>
      <c r="O245" s="28" t="s">
        <v>197</v>
      </c>
      <c r="P245" s="41">
        <v>42349</v>
      </c>
      <c r="Q245" s="28" t="s">
        <v>23</v>
      </c>
    </row>
    <row r="246" spans="1:17" x14ac:dyDescent="0.25">
      <c r="A246" s="28" t="s">
        <v>111</v>
      </c>
      <c r="B246" s="29" t="s">
        <v>17</v>
      </c>
      <c r="C246" s="29" t="s">
        <v>74</v>
      </c>
      <c r="D246" s="29" t="s">
        <v>75</v>
      </c>
      <c r="E246" s="28" t="s">
        <v>18</v>
      </c>
      <c r="F246" s="29" t="s">
        <v>32</v>
      </c>
      <c r="G246" s="29" t="s">
        <v>19</v>
      </c>
      <c r="H246" s="28" t="s">
        <v>18</v>
      </c>
      <c r="I246" s="28" t="s">
        <v>18</v>
      </c>
      <c r="J246" s="28" t="s">
        <v>18</v>
      </c>
      <c r="K246" s="28" t="s">
        <v>117</v>
      </c>
      <c r="L246" s="40">
        <v>61.02</v>
      </c>
      <c r="M246" s="28" t="s">
        <v>21</v>
      </c>
      <c r="N246" s="28" t="s">
        <v>22</v>
      </c>
      <c r="O246" s="28" t="s">
        <v>190</v>
      </c>
      <c r="P246" s="41">
        <v>42349</v>
      </c>
      <c r="Q246" s="28" t="s">
        <v>23</v>
      </c>
    </row>
    <row r="247" spans="1:17" x14ac:dyDescent="0.25">
      <c r="A247" s="28" t="s">
        <v>111</v>
      </c>
      <c r="B247" s="29" t="s">
        <v>17</v>
      </c>
      <c r="C247" s="29" t="s">
        <v>74</v>
      </c>
      <c r="D247" s="29" t="s">
        <v>75</v>
      </c>
      <c r="E247" s="28" t="s">
        <v>18</v>
      </c>
      <c r="F247" s="29" t="s">
        <v>32</v>
      </c>
      <c r="G247" s="29" t="s">
        <v>19</v>
      </c>
      <c r="H247" s="28" t="s">
        <v>18</v>
      </c>
      <c r="I247" s="28" t="s">
        <v>18</v>
      </c>
      <c r="J247" s="28" t="s">
        <v>18</v>
      </c>
      <c r="K247" s="28" t="s">
        <v>117</v>
      </c>
      <c r="L247" s="40">
        <v>64.52</v>
      </c>
      <c r="M247" s="28" t="s">
        <v>21</v>
      </c>
      <c r="N247" s="28" t="s">
        <v>22</v>
      </c>
      <c r="O247" s="28" t="s">
        <v>191</v>
      </c>
      <c r="P247" s="41">
        <v>42349</v>
      </c>
      <c r="Q247" s="28" t="s">
        <v>23</v>
      </c>
    </row>
    <row r="248" spans="1:17" x14ac:dyDescent="0.25">
      <c r="A248" s="28" t="s">
        <v>225</v>
      </c>
      <c r="B248" s="29" t="s">
        <v>17</v>
      </c>
      <c r="C248" s="29" t="s">
        <v>74</v>
      </c>
      <c r="D248" s="29" t="s">
        <v>75</v>
      </c>
      <c r="E248" s="28" t="s">
        <v>18</v>
      </c>
      <c r="F248" s="29" t="s">
        <v>32</v>
      </c>
      <c r="G248" s="29" t="s">
        <v>19</v>
      </c>
      <c r="H248" s="28" t="s">
        <v>18</v>
      </c>
      <c r="I248" s="28" t="s">
        <v>18</v>
      </c>
      <c r="J248" s="28" t="s">
        <v>18</v>
      </c>
      <c r="K248" s="28" t="s">
        <v>20</v>
      </c>
      <c r="L248" s="40">
        <v>119.94</v>
      </c>
      <c r="M248" s="28" t="s">
        <v>21</v>
      </c>
      <c r="N248" s="28" t="s">
        <v>22</v>
      </c>
      <c r="O248" s="28" t="s">
        <v>226</v>
      </c>
      <c r="P248" s="41">
        <v>42412</v>
      </c>
      <c r="Q248" s="28" t="s">
        <v>23</v>
      </c>
    </row>
    <row r="249" spans="1:17" x14ac:dyDescent="0.25">
      <c r="A249" s="28" t="s">
        <v>225</v>
      </c>
      <c r="B249" s="29" t="s">
        <v>17</v>
      </c>
      <c r="C249" s="29" t="s">
        <v>74</v>
      </c>
      <c r="D249" s="29" t="s">
        <v>75</v>
      </c>
      <c r="E249" s="28" t="s">
        <v>18</v>
      </c>
      <c r="F249" s="29" t="s">
        <v>32</v>
      </c>
      <c r="G249" s="29" t="s">
        <v>19</v>
      </c>
      <c r="H249" s="28" t="s">
        <v>18</v>
      </c>
      <c r="I249" s="28" t="s">
        <v>18</v>
      </c>
      <c r="J249" s="28" t="s">
        <v>18</v>
      </c>
      <c r="K249" s="28" t="s">
        <v>20</v>
      </c>
      <c r="L249" s="40">
        <v>89</v>
      </c>
      <c r="M249" s="28" t="s">
        <v>21</v>
      </c>
      <c r="N249" s="28" t="s">
        <v>22</v>
      </c>
      <c r="O249" s="28" t="s">
        <v>226</v>
      </c>
      <c r="P249" s="41">
        <v>42412</v>
      </c>
      <c r="Q249" s="28" t="s">
        <v>23</v>
      </c>
    </row>
    <row r="250" spans="1:17" x14ac:dyDescent="0.25">
      <c r="A250" s="28" t="s">
        <v>225</v>
      </c>
      <c r="B250" s="29" t="s">
        <v>17</v>
      </c>
      <c r="C250" s="29" t="s">
        <v>74</v>
      </c>
      <c r="D250" s="29" t="s">
        <v>75</v>
      </c>
      <c r="E250" s="28" t="s">
        <v>18</v>
      </c>
      <c r="F250" s="29" t="s">
        <v>32</v>
      </c>
      <c r="G250" s="29" t="s">
        <v>19</v>
      </c>
      <c r="H250" s="28" t="s">
        <v>18</v>
      </c>
      <c r="I250" s="28" t="s">
        <v>18</v>
      </c>
      <c r="J250" s="28" t="s">
        <v>18</v>
      </c>
      <c r="K250" s="28" t="s">
        <v>189</v>
      </c>
      <c r="L250" s="40">
        <v>73.760000000000005</v>
      </c>
      <c r="M250" s="28" t="s">
        <v>21</v>
      </c>
      <c r="N250" s="28" t="s">
        <v>22</v>
      </c>
      <c r="O250" s="28" t="s">
        <v>120</v>
      </c>
      <c r="P250" s="41">
        <v>42412</v>
      </c>
      <c r="Q250" s="28" t="s">
        <v>23</v>
      </c>
    </row>
    <row r="251" spans="1:17" x14ac:dyDescent="0.25">
      <c r="A251" s="28" t="s">
        <v>225</v>
      </c>
      <c r="B251" s="29" t="s">
        <v>17</v>
      </c>
      <c r="C251" s="29" t="s">
        <v>74</v>
      </c>
      <c r="D251" s="29" t="s">
        <v>75</v>
      </c>
      <c r="E251" s="28" t="s">
        <v>18</v>
      </c>
      <c r="F251" s="29" t="s">
        <v>32</v>
      </c>
      <c r="G251" s="29" t="s">
        <v>19</v>
      </c>
      <c r="H251" s="28" t="s">
        <v>18</v>
      </c>
      <c r="I251" s="28" t="s">
        <v>18</v>
      </c>
      <c r="J251" s="28" t="s">
        <v>18</v>
      </c>
      <c r="K251" s="28" t="s">
        <v>189</v>
      </c>
      <c r="L251" s="40">
        <v>72.94</v>
      </c>
      <c r="M251" s="28" t="s">
        <v>21</v>
      </c>
      <c r="N251" s="28" t="s">
        <v>22</v>
      </c>
      <c r="O251" s="28" t="s">
        <v>120</v>
      </c>
      <c r="P251" s="41">
        <v>42412</v>
      </c>
      <c r="Q251" s="28" t="s">
        <v>23</v>
      </c>
    </row>
    <row r="252" spans="1:17" x14ac:dyDescent="0.25">
      <c r="A252" s="28" t="s">
        <v>225</v>
      </c>
      <c r="B252" s="29" t="s">
        <v>17</v>
      </c>
      <c r="C252" s="29" t="s">
        <v>74</v>
      </c>
      <c r="D252" s="29" t="s">
        <v>75</v>
      </c>
      <c r="E252" s="28" t="s">
        <v>18</v>
      </c>
      <c r="F252" s="29" t="s">
        <v>32</v>
      </c>
      <c r="G252" s="29" t="s">
        <v>19</v>
      </c>
      <c r="H252" s="28" t="s">
        <v>18</v>
      </c>
      <c r="I252" s="28" t="s">
        <v>18</v>
      </c>
      <c r="J252" s="28" t="s">
        <v>18</v>
      </c>
      <c r="K252" s="28" t="s">
        <v>20</v>
      </c>
      <c r="L252" s="40">
        <v>71.960000000000008</v>
      </c>
      <c r="M252" s="28" t="s">
        <v>21</v>
      </c>
      <c r="N252" s="28" t="s">
        <v>22</v>
      </c>
      <c r="O252" s="28" t="s">
        <v>227</v>
      </c>
      <c r="P252" s="41">
        <v>42412</v>
      </c>
      <c r="Q252" s="28" t="s">
        <v>23</v>
      </c>
    </row>
    <row r="253" spans="1:17" x14ac:dyDescent="0.25">
      <c r="A253" s="28" t="s">
        <v>225</v>
      </c>
      <c r="B253" s="29" t="s">
        <v>17</v>
      </c>
      <c r="C253" s="29" t="s">
        <v>74</v>
      </c>
      <c r="D253" s="29" t="s">
        <v>75</v>
      </c>
      <c r="E253" s="28" t="s">
        <v>18</v>
      </c>
      <c r="F253" s="29" t="s">
        <v>32</v>
      </c>
      <c r="G253" s="29" t="s">
        <v>19</v>
      </c>
      <c r="H253" s="28" t="s">
        <v>18</v>
      </c>
      <c r="I253" s="28" t="s">
        <v>18</v>
      </c>
      <c r="J253" s="28" t="s">
        <v>18</v>
      </c>
      <c r="K253" s="28" t="s">
        <v>189</v>
      </c>
      <c r="L253" s="40">
        <v>64.599999999999994</v>
      </c>
      <c r="M253" s="28" t="s">
        <v>21</v>
      </c>
      <c r="N253" s="28" t="s">
        <v>22</v>
      </c>
      <c r="O253" s="28" t="s">
        <v>226</v>
      </c>
      <c r="P253" s="41">
        <v>42412</v>
      </c>
      <c r="Q253" s="28" t="s">
        <v>23</v>
      </c>
    </row>
    <row r="254" spans="1:17" x14ac:dyDescent="0.25">
      <c r="A254" s="28" t="s">
        <v>225</v>
      </c>
      <c r="B254" s="29" t="s">
        <v>17</v>
      </c>
      <c r="C254" s="29" t="s">
        <v>74</v>
      </c>
      <c r="D254" s="29" t="s">
        <v>75</v>
      </c>
      <c r="E254" s="28" t="s">
        <v>18</v>
      </c>
      <c r="F254" s="29" t="s">
        <v>32</v>
      </c>
      <c r="G254" s="29" t="s">
        <v>19</v>
      </c>
      <c r="H254" s="28" t="s">
        <v>18</v>
      </c>
      <c r="I254" s="28" t="s">
        <v>18</v>
      </c>
      <c r="J254" s="28" t="s">
        <v>18</v>
      </c>
      <c r="K254" s="28" t="s">
        <v>189</v>
      </c>
      <c r="L254" s="40">
        <v>51.53</v>
      </c>
      <c r="M254" s="28" t="s">
        <v>21</v>
      </c>
      <c r="N254" s="28" t="s">
        <v>22</v>
      </c>
      <c r="O254" s="28" t="s">
        <v>228</v>
      </c>
      <c r="P254" s="41">
        <v>42412</v>
      </c>
      <c r="Q254" s="28" t="s">
        <v>23</v>
      </c>
    </row>
    <row r="255" spans="1:17" x14ac:dyDescent="0.25">
      <c r="A255" s="28" t="s">
        <v>225</v>
      </c>
      <c r="B255" s="29" t="s">
        <v>17</v>
      </c>
      <c r="C255" s="29" t="s">
        <v>74</v>
      </c>
      <c r="D255" s="29" t="s">
        <v>75</v>
      </c>
      <c r="E255" s="28" t="s">
        <v>18</v>
      </c>
      <c r="F255" s="29" t="s">
        <v>32</v>
      </c>
      <c r="G255" s="29" t="s">
        <v>19</v>
      </c>
      <c r="H255" s="28" t="s">
        <v>18</v>
      </c>
      <c r="I255" s="28" t="s">
        <v>18</v>
      </c>
      <c r="J255" s="28" t="s">
        <v>18</v>
      </c>
      <c r="K255" s="28" t="s">
        <v>189</v>
      </c>
      <c r="L255" s="40">
        <v>40.92</v>
      </c>
      <c r="M255" s="28" t="s">
        <v>21</v>
      </c>
      <c r="N255" s="28" t="s">
        <v>22</v>
      </c>
      <c r="O255" s="28" t="s">
        <v>217</v>
      </c>
      <c r="P255" s="41">
        <v>42412</v>
      </c>
      <c r="Q255" s="28" t="s">
        <v>23</v>
      </c>
    </row>
    <row r="256" spans="1:17" x14ac:dyDescent="0.25">
      <c r="A256" s="28" t="s">
        <v>225</v>
      </c>
      <c r="B256" s="29" t="s">
        <v>17</v>
      </c>
      <c r="C256" s="29" t="s">
        <v>74</v>
      </c>
      <c r="D256" s="29" t="s">
        <v>75</v>
      </c>
      <c r="E256" s="28" t="s">
        <v>18</v>
      </c>
      <c r="F256" s="29" t="s">
        <v>32</v>
      </c>
      <c r="G256" s="29" t="s">
        <v>19</v>
      </c>
      <c r="H256" s="28" t="s">
        <v>18</v>
      </c>
      <c r="I256" s="28" t="s">
        <v>18</v>
      </c>
      <c r="J256" s="28" t="s">
        <v>18</v>
      </c>
      <c r="K256" s="28" t="s">
        <v>189</v>
      </c>
      <c r="L256" s="40">
        <v>40</v>
      </c>
      <c r="M256" s="28" t="s">
        <v>21</v>
      </c>
      <c r="N256" s="28" t="s">
        <v>22</v>
      </c>
      <c r="O256" s="28" t="s">
        <v>229</v>
      </c>
      <c r="P256" s="41">
        <v>42412</v>
      </c>
      <c r="Q256" s="28" t="s">
        <v>23</v>
      </c>
    </row>
    <row r="257" spans="1:17" x14ac:dyDescent="0.25">
      <c r="A257" s="28" t="s">
        <v>225</v>
      </c>
      <c r="B257" s="29" t="s">
        <v>17</v>
      </c>
      <c r="C257" s="29" t="s">
        <v>74</v>
      </c>
      <c r="D257" s="29" t="s">
        <v>75</v>
      </c>
      <c r="E257" s="28" t="s">
        <v>18</v>
      </c>
      <c r="F257" s="29" t="s">
        <v>32</v>
      </c>
      <c r="G257" s="29" t="s">
        <v>19</v>
      </c>
      <c r="H257" s="28" t="s">
        <v>18</v>
      </c>
      <c r="I257" s="28" t="s">
        <v>18</v>
      </c>
      <c r="J257" s="28" t="s">
        <v>18</v>
      </c>
      <c r="K257" s="28" t="s">
        <v>189</v>
      </c>
      <c r="L257" s="40">
        <v>33.770000000000003</v>
      </c>
      <c r="M257" s="28" t="s">
        <v>21</v>
      </c>
      <c r="N257" s="28" t="s">
        <v>22</v>
      </c>
      <c r="O257" s="28" t="s">
        <v>215</v>
      </c>
      <c r="P257" s="41">
        <v>42412</v>
      </c>
      <c r="Q257" s="28" t="s">
        <v>23</v>
      </c>
    </row>
    <row r="258" spans="1:17" x14ac:dyDescent="0.25">
      <c r="A258" s="28" t="s">
        <v>225</v>
      </c>
      <c r="B258" s="29" t="s">
        <v>17</v>
      </c>
      <c r="C258" s="29" t="s">
        <v>74</v>
      </c>
      <c r="D258" s="29" t="s">
        <v>75</v>
      </c>
      <c r="E258" s="28" t="s">
        <v>18</v>
      </c>
      <c r="F258" s="29" t="s">
        <v>32</v>
      </c>
      <c r="G258" s="29" t="s">
        <v>19</v>
      </c>
      <c r="H258" s="28" t="s">
        <v>18</v>
      </c>
      <c r="I258" s="28" t="s">
        <v>18</v>
      </c>
      <c r="J258" s="28" t="s">
        <v>18</v>
      </c>
      <c r="K258" s="28" t="s">
        <v>189</v>
      </c>
      <c r="L258" s="40">
        <v>28.03</v>
      </c>
      <c r="M258" s="28" t="s">
        <v>21</v>
      </c>
      <c r="N258" s="28" t="s">
        <v>22</v>
      </c>
      <c r="O258" s="28" t="s">
        <v>226</v>
      </c>
      <c r="P258" s="41">
        <v>42412</v>
      </c>
      <c r="Q258" s="28" t="s">
        <v>23</v>
      </c>
    </row>
    <row r="259" spans="1:17" x14ac:dyDescent="0.25">
      <c r="A259" s="28" t="s">
        <v>225</v>
      </c>
      <c r="B259" s="29" t="s">
        <v>17</v>
      </c>
      <c r="C259" s="29" t="s">
        <v>74</v>
      </c>
      <c r="D259" s="29" t="s">
        <v>75</v>
      </c>
      <c r="E259" s="28" t="s">
        <v>18</v>
      </c>
      <c r="F259" s="29" t="s">
        <v>32</v>
      </c>
      <c r="G259" s="29" t="s">
        <v>19</v>
      </c>
      <c r="H259" s="28" t="s">
        <v>18</v>
      </c>
      <c r="I259" s="28" t="s">
        <v>18</v>
      </c>
      <c r="J259" s="28" t="s">
        <v>18</v>
      </c>
      <c r="K259" s="28" t="s">
        <v>20</v>
      </c>
      <c r="L259" s="40">
        <v>19.72</v>
      </c>
      <c r="M259" s="28" t="s">
        <v>21</v>
      </c>
      <c r="N259" s="28" t="s">
        <v>22</v>
      </c>
      <c r="O259" s="28" t="s">
        <v>230</v>
      </c>
      <c r="P259" s="41">
        <v>42412</v>
      </c>
      <c r="Q259" s="28" t="s">
        <v>23</v>
      </c>
    </row>
    <row r="260" spans="1:17" x14ac:dyDescent="0.25">
      <c r="A260" s="28" t="s">
        <v>225</v>
      </c>
      <c r="B260" s="29" t="s">
        <v>17</v>
      </c>
      <c r="C260" s="29" t="s">
        <v>74</v>
      </c>
      <c r="D260" s="29" t="s">
        <v>75</v>
      </c>
      <c r="E260" s="28" t="s">
        <v>18</v>
      </c>
      <c r="F260" s="29" t="s">
        <v>32</v>
      </c>
      <c r="G260" s="29" t="s">
        <v>19</v>
      </c>
      <c r="H260" s="28" t="s">
        <v>18</v>
      </c>
      <c r="I260" s="28" t="s">
        <v>18</v>
      </c>
      <c r="J260" s="28" t="s">
        <v>18</v>
      </c>
      <c r="K260" s="28" t="s">
        <v>28</v>
      </c>
      <c r="L260" s="40">
        <v>18</v>
      </c>
      <c r="M260" s="28" t="s">
        <v>21</v>
      </c>
      <c r="N260" s="28" t="s">
        <v>22</v>
      </c>
      <c r="O260" s="28" t="s">
        <v>231</v>
      </c>
      <c r="P260" s="41">
        <v>42412</v>
      </c>
      <c r="Q260" s="28" t="s">
        <v>23</v>
      </c>
    </row>
    <row r="261" spans="1:17" x14ac:dyDescent="0.25">
      <c r="A261" s="28" t="s">
        <v>225</v>
      </c>
      <c r="B261" s="29" t="s">
        <v>17</v>
      </c>
      <c r="C261" s="29" t="s">
        <v>74</v>
      </c>
      <c r="D261" s="29" t="s">
        <v>75</v>
      </c>
      <c r="E261" s="28" t="s">
        <v>18</v>
      </c>
      <c r="F261" s="29" t="s">
        <v>32</v>
      </c>
      <c r="G261" s="29" t="s">
        <v>19</v>
      </c>
      <c r="H261" s="28" t="s">
        <v>18</v>
      </c>
      <c r="I261" s="28" t="s">
        <v>18</v>
      </c>
      <c r="J261" s="28" t="s">
        <v>18</v>
      </c>
      <c r="K261" s="28" t="s">
        <v>189</v>
      </c>
      <c r="L261" s="40">
        <v>15.06</v>
      </c>
      <c r="M261" s="28" t="s">
        <v>21</v>
      </c>
      <c r="N261" s="28" t="s">
        <v>22</v>
      </c>
      <c r="O261" s="28" t="s">
        <v>226</v>
      </c>
      <c r="P261" s="41">
        <v>42412</v>
      </c>
      <c r="Q261" s="28" t="s">
        <v>23</v>
      </c>
    </row>
    <row r="262" spans="1:17" x14ac:dyDescent="0.25">
      <c r="A262" s="28" t="s">
        <v>225</v>
      </c>
      <c r="B262" s="29" t="s">
        <v>17</v>
      </c>
      <c r="C262" s="29" t="s">
        <v>74</v>
      </c>
      <c r="D262" s="29" t="s">
        <v>75</v>
      </c>
      <c r="E262" s="28" t="s">
        <v>18</v>
      </c>
      <c r="F262" s="29" t="s">
        <v>32</v>
      </c>
      <c r="G262" s="29" t="s">
        <v>19</v>
      </c>
      <c r="H262" s="28" t="s">
        <v>18</v>
      </c>
      <c r="I262" s="28" t="s">
        <v>18</v>
      </c>
      <c r="J262" s="28" t="s">
        <v>18</v>
      </c>
      <c r="K262" s="28" t="s">
        <v>189</v>
      </c>
      <c r="L262" s="40">
        <v>14.32</v>
      </c>
      <c r="M262" s="28" t="s">
        <v>21</v>
      </c>
      <c r="N262" s="28" t="s">
        <v>22</v>
      </c>
      <c r="O262" s="28" t="s">
        <v>226</v>
      </c>
      <c r="P262" s="41">
        <v>42412</v>
      </c>
      <c r="Q262" s="28" t="s">
        <v>23</v>
      </c>
    </row>
    <row r="263" spans="1:17" x14ac:dyDescent="0.25">
      <c r="A263" s="28" t="s">
        <v>225</v>
      </c>
      <c r="B263" s="29" t="s">
        <v>17</v>
      </c>
      <c r="C263" s="29" t="s">
        <v>74</v>
      </c>
      <c r="D263" s="29" t="s">
        <v>75</v>
      </c>
      <c r="E263" s="28" t="s">
        <v>18</v>
      </c>
      <c r="F263" s="29" t="s">
        <v>32</v>
      </c>
      <c r="G263" s="29" t="s">
        <v>19</v>
      </c>
      <c r="H263" s="28" t="s">
        <v>18</v>
      </c>
      <c r="I263" s="28" t="s">
        <v>18</v>
      </c>
      <c r="J263" s="28" t="s">
        <v>18</v>
      </c>
      <c r="K263" s="28" t="s">
        <v>189</v>
      </c>
      <c r="L263" s="40">
        <v>13.82</v>
      </c>
      <c r="M263" s="28" t="s">
        <v>21</v>
      </c>
      <c r="N263" s="28" t="s">
        <v>22</v>
      </c>
      <c r="O263" s="28" t="s">
        <v>214</v>
      </c>
      <c r="P263" s="41">
        <v>42412</v>
      </c>
      <c r="Q263" s="28" t="s">
        <v>23</v>
      </c>
    </row>
    <row r="264" spans="1:17" x14ac:dyDescent="0.25">
      <c r="A264" s="28" t="s">
        <v>225</v>
      </c>
      <c r="B264" s="29" t="s">
        <v>17</v>
      </c>
      <c r="C264" s="29" t="s">
        <v>74</v>
      </c>
      <c r="D264" s="29" t="s">
        <v>75</v>
      </c>
      <c r="E264" s="28" t="s">
        <v>18</v>
      </c>
      <c r="F264" s="29" t="s">
        <v>32</v>
      </c>
      <c r="G264" s="29" t="s">
        <v>19</v>
      </c>
      <c r="H264" s="28" t="s">
        <v>18</v>
      </c>
      <c r="I264" s="28" t="s">
        <v>18</v>
      </c>
      <c r="J264" s="28" t="s">
        <v>18</v>
      </c>
      <c r="K264" s="28" t="s">
        <v>189</v>
      </c>
      <c r="L264" s="40">
        <v>12.92</v>
      </c>
      <c r="M264" s="28" t="s">
        <v>21</v>
      </c>
      <c r="N264" s="28" t="s">
        <v>22</v>
      </c>
      <c r="O264" s="28" t="s">
        <v>216</v>
      </c>
      <c r="P264" s="41">
        <v>42412</v>
      </c>
      <c r="Q264" s="28" t="s">
        <v>23</v>
      </c>
    </row>
    <row r="265" spans="1:17" x14ac:dyDescent="0.25">
      <c r="A265" s="28" t="s">
        <v>225</v>
      </c>
      <c r="B265" s="29" t="s">
        <v>17</v>
      </c>
      <c r="C265" s="29" t="s">
        <v>74</v>
      </c>
      <c r="D265" s="29" t="s">
        <v>75</v>
      </c>
      <c r="E265" s="28" t="s">
        <v>18</v>
      </c>
      <c r="F265" s="29" t="s">
        <v>32</v>
      </c>
      <c r="G265" s="29" t="s">
        <v>19</v>
      </c>
      <c r="H265" s="28" t="s">
        <v>18</v>
      </c>
      <c r="I265" s="28" t="s">
        <v>18</v>
      </c>
      <c r="J265" s="28" t="s">
        <v>18</v>
      </c>
      <c r="K265" s="28" t="s">
        <v>189</v>
      </c>
      <c r="L265" s="40">
        <v>12.540000000000001</v>
      </c>
      <c r="M265" s="28" t="s">
        <v>21</v>
      </c>
      <c r="N265" s="28" t="s">
        <v>22</v>
      </c>
      <c r="O265" s="28" t="s">
        <v>216</v>
      </c>
      <c r="P265" s="41">
        <v>42412</v>
      </c>
      <c r="Q265" s="28" t="s">
        <v>23</v>
      </c>
    </row>
    <row r="266" spans="1:17" x14ac:dyDescent="0.25">
      <c r="A266" s="28" t="s">
        <v>225</v>
      </c>
      <c r="B266" s="29" t="s">
        <v>17</v>
      </c>
      <c r="C266" s="29" t="s">
        <v>74</v>
      </c>
      <c r="D266" s="29" t="s">
        <v>75</v>
      </c>
      <c r="E266" s="28" t="s">
        <v>18</v>
      </c>
      <c r="F266" s="29" t="s">
        <v>32</v>
      </c>
      <c r="G266" s="29" t="s">
        <v>19</v>
      </c>
      <c r="H266" s="28" t="s">
        <v>18</v>
      </c>
      <c r="I266" s="28" t="s">
        <v>18</v>
      </c>
      <c r="J266" s="28" t="s">
        <v>18</v>
      </c>
      <c r="K266" s="28" t="s">
        <v>189</v>
      </c>
      <c r="L266" s="40">
        <v>8.98</v>
      </c>
      <c r="M266" s="28" t="s">
        <v>21</v>
      </c>
      <c r="N266" s="28" t="s">
        <v>22</v>
      </c>
      <c r="O266" s="28" t="s">
        <v>215</v>
      </c>
      <c r="P266" s="41">
        <v>42412</v>
      </c>
      <c r="Q266" s="28" t="s">
        <v>23</v>
      </c>
    </row>
    <row r="267" spans="1:17" x14ac:dyDescent="0.25">
      <c r="A267" s="28" t="s">
        <v>225</v>
      </c>
      <c r="B267" s="29" t="s">
        <v>17</v>
      </c>
      <c r="C267" s="29" t="s">
        <v>74</v>
      </c>
      <c r="D267" s="29" t="s">
        <v>75</v>
      </c>
      <c r="E267" s="28" t="s">
        <v>18</v>
      </c>
      <c r="F267" s="29" t="s">
        <v>32</v>
      </c>
      <c r="G267" s="29" t="s">
        <v>19</v>
      </c>
      <c r="H267" s="28" t="s">
        <v>18</v>
      </c>
      <c r="I267" s="28" t="s">
        <v>18</v>
      </c>
      <c r="J267" s="28" t="s">
        <v>18</v>
      </c>
      <c r="K267" s="28" t="s">
        <v>189</v>
      </c>
      <c r="L267" s="40">
        <v>7.0600000000000005</v>
      </c>
      <c r="M267" s="28" t="s">
        <v>21</v>
      </c>
      <c r="N267" s="28" t="s">
        <v>22</v>
      </c>
      <c r="O267" s="28" t="s">
        <v>215</v>
      </c>
      <c r="P267" s="41">
        <v>42412</v>
      </c>
      <c r="Q267" s="28" t="s">
        <v>23</v>
      </c>
    </row>
    <row r="268" spans="1:17" x14ac:dyDescent="0.25">
      <c r="A268" s="28" t="s">
        <v>225</v>
      </c>
      <c r="B268" s="29" t="s">
        <v>17</v>
      </c>
      <c r="C268" s="29" t="s">
        <v>74</v>
      </c>
      <c r="D268" s="29" t="s">
        <v>75</v>
      </c>
      <c r="E268" s="28" t="s">
        <v>18</v>
      </c>
      <c r="F268" s="29" t="s">
        <v>32</v>
      </c>
      <c r="G268" s="29" t="s">
        <v>19</v>
      </c>
      <c r="H268" s="28" t="s">
        <v>18</v>
      </c>
      <c r="I268" s="28" t="s">
        <v>18</v>
      </c>
      <c r="J268" s="28" t="s">
        <v>18</v>
      </c>
      <c r="K268" s="28" t="s">
        <v>189</v>
      </c>
      <c r="L268" s="40">
        <v>4.74</v>
      </c>
      <c r="M268" s="28" t="s">
        <v>21</v>
      </c>
      <c r="N268" s="28" t="s">
        <v>22</v>
      </c>
      <c r="O268" s="28" t="s">
        <v>215</v>
      </c>
      <c r="P268" s="41">
        <v>42412</v>
      </c>
      <c r="Q268" s="28" t="s">
        <v>23</v>
      </c>
    </row>
    <row r="269" spans="1:17" x14ac:dyDescent="0.25">
      <c r="A269" s="28" t="s">
        <v>225</v>
      </c>
      <c r="B269" s="29" t="s">
        <v>17</v>
      </c>
      <c r="C269" s="29" t="s">
        <v>74</v>
      </c>
      <c r="D269" s="29" t="s">
        <v>75</v>
      </c>
      <c r="E269" s="28" t="s">
        <v>18</v>
      </c>
      <c r="F269" s="29" t="s">
        <v>32</v>
      </c>
      <c r="G269" s="29" t="s">
        <v>19</v>
      </c>
      <c r="H269" s="28" t="s">
        <v>18</v>
      </c>
      <c r="I269" s="28" t="s">
        <v>18</v>
      </c>
      <c r="J269" s="28" t="s">
        <v>18</v>
      </c>
      <c r="K269" s="28" t="s">
        <v>189</v>
      </c>
      <c r="L269" s="40">
        <v>4.49</v>
      </c>
      <c r="M269" s="28" t="s">
        <v>21</v>
      </c>
      <c r="N269" s="28" t="s">
        <v>22</v>
      </c>
      <c r="O269" s="28" t="s">
        <v>216</v>
      </c>
      <c r="P269" s="41">
        <v>42412</v>
      </c>
      <c r="Q269" s="28" t="s">
        <v>23</v>
      </c>
    </row>
    <row r="270" spans="1:17" x14ac:dyDescent="0.25">
      <c r="A270" s="28" t="s">
        <v>225</v>
      </c>
      <c r="B270" s="29" t="s">
        <v>17</v>
      </c>
      <c r="C270" s="29" t="s">
        <v>74</v>
      </c>
      <c r="D270" s="29" t="s">
        <v>75</v>
      </c>
      <c r="E270" s="28" t="s">
        <v>18</v>
      </c>
      <c r="F270" s="29" t="s">
        <v>32</v>
      </c>
      <c r="G270" s="29" t="s">
        <v>19</v>
      </c>
      <c r="H270" s="28" t="s">
        <v>18</v>
      </c>
      <c r="I270" s="28" t="s">
        <v>18</v>
      </c>
      <c r="J270" s="28" t="s">
        <v>18</v>
      </c>
      <c r="K270" s="28" t="s">
        <v>189</v>
      </c>
      <c r="L270" s="40">
        <v>1.99</v>
      </c>
      <c r="M270" s="28" t="s">
        <v>21</v>
      </c>
      <c r="N270" s="28" t="s">
        <v>22</v>
      </c>
      <c r="O270" s="28" t="s">
        <v>232</v>
      </c>
      <c r="P270" s="41">
        <v>42412</v>
      </c>
      <c r="Q270" s="28" t="s">
        <v>23</v>
      </c>
    </row>
    <row r="271" spans="1:17" x14ac:dyDescent="0.25">
      <c r="A271" s="28" t="s">
        <v>116</v>
      </c>
      <c r="B271" s="29" t="s">
        <v>17</v>
      </c>
      <c r="C271" s="29" t="s">
        <v>74</v>
      </c>
      <c r="D271" s="29" t="s">
        <v>75</v>
      </c>
      <c r="E271" s="28" t="s">
        <v>18</v>
      </c>
      <c r="F271" s="29" t="s">
        <v>32</v>
      </c>
      <c r="G271" s="29" t="s">
        <v>19</v>
      </c>
      <c r="H271" s="28" t="s">
        <v>18</v>
      </c>
      <c r="I271" s="28" t="s">
        <v>18</v>
      </c>
      <c r="J271" s="28" t="s">
        <v>18</v>
      </c>
      <c r="K271" s="28" t="s">
        <v>117</v>
      </c>
      <c r="L271" s="40">
        <v>46.56</v>
      </c>
      <c r="M271" s="28" t="s">
        <v>21</v>
      </c>
      <c r="N271" s="28" t="s">
        <v>22</v>
      </c>
      <c r="O271" s="28" t="s">
        <v>222</v>
      </c>
      <c r="P271" s="41">
        <v>42383</v>
      </c>
      <c r="Q271" s="28" t="s">
        <v>23</v>
      </c>
    </row>
    <row r="272" spans="1:17" x14ac:dyDescent="0.25">
      <c r="A272" s="28" t="s">
        <v>119</v>
      </c>
      <c r="B272" s="29" t="s">
        <v>17</v>
      </c>
      <c r="C272" s="29" t="s">
        <v>74</v>
      </c>
      <c r="D272" s="29" t="s">
        <v>75</v>
      </c>
      <c r="E272" s="28" t="s">
        <v>18</v>
      </c>
      <c r="F272" s="29" t="s">
        <v>32</v>
      </c>
      <c r="G272" s="29" t="s">
        <v>19</v>
      </c>
      <c r="H272" s="28" t="s">
        <v>18</v>
      </c>
      <c r="I272" s="28" t="s">
        <v>18</v>
      </c>
      <c r="J272" s="28" t="s">
        <v>18</v>
      </c>
      <c r="K272" s="28" t="s">
        <v>117</v>
      </c>
      <c r="L272" s="40">
        <v>-10.700000000000001</v>
      </c>
      <c r="M272" s="28" t="s">
        <v>21</v>
      </c>
      <c r="N272" s="28" t="s">
        <v>22</v>
      </c>
      <c r="O272" s="28" t="s">
        <v>233</v>
      </c>
      <c r="P272" s="41">
        <v>42381</v>
      </c>
      <c r="Q272" s="28" t="s">
        <v>23</v>
      </c>
    </row>
    <row r="273" spans="1:17" x14ac:dyDescent="0.25">
      <c r="A273" s="28" t="s">
        <v>119</v>
      </c>
      <c r="B273" s="29" t="s">
        <v>17</v>
      </c>
      <c r="C273" s="29" t="s">
        <v>74</v>
      </c>
      <c r="D273" s="29" t="s">
        <v>75</v>
      </c>
      <c r="E273" s="28" t="s">
        <v>18</v>
      </c>
      <c r="F273" s="29" t="s">
        <v>32</v>
      </c>
      <c r="G273" s="29" t="s">
        <v>19</v>
      </c>
      <c r="H273" s="28" t="s">
        <v>18</v>
      </c>
      <c r="I273" s="28" t="s">
        <v>18</v>
      </c>
      <c r="J273" s="28" t="s">
        <v>18</v>
      </c>
      <c r="K273" s="28" t="s">
        <v>189</v>
      </c>
      <c r="L273" s="40">
        <v>59.26</v>
      </c>
      <c r="M273" s="28" t="s">
        <v>21</v>
      </c>
      <c r="N273" s="28" t="s">
        <v>22</v>
      </c>
      <c r="O273" s="28" t="s">
        <v>217</v>
      </c>
      <c r="P273" s="41">
        <v>42381</v>
      </c>
      <c r="Q273" s="28" t="s">
        <v>23</v>
      </c>
    </row>
    <row r="274" spans="1:17" x14ac:dyDescent="0.25">
      <c r="A274" s="28" t="s">
        <v>119</v>
      </c>
      <c r="B274" s="29" t="s">
        <v>17</v>
      </c>
      <c r="C274" s="29" t="s">
        <v>74</v>
      </c>
      <c r="D274" s="29" t="s">
        <v>75</v>
      </c>
      <c r="E274" s="28" t="s">
        <v>18</v>
      </c>
      <c r="F274" s="29" t="s">
        <v>32</v>
      </c>
      <c r="G274" s="29" t="s">
        <v>19</v>
      </c>
      <c r="H274" s="28" t="s">
        <v>18</v>
      </c>
      <c r="I274" s="28" t="s">
        <v>18</v>
      </c>
      <c r="J274" s="28" t="s">
        <v>18</v>
      </c>
      <c r="K274" s="28" t="s">
        <v>189</v>
      </c>
      <c r="L274" s="40">
        <v>53.5</v>
      </c>
      <c r="M274" s="28" t="s">
        <v>21</v>
      </c>
      <c r="N274" s="28" t="s">
        <v>22</v>
      </c>
      <c r="O274" s="28" t="s">
        <v>214</v>
      </c>
      <c r="P274" s="41">
        <v>42381</v>
      </c>
      <c r="Q274" s="28" t="s">
        <v>23</v>
      </c>
    </row>
    <row r="275" spans="1:17" x14ac:dyDescent="0.25">
      <c r="A275" s="28" t="s">
        <v>119</v>
      </c>
      <c r="B275" s="29" t="s">
        <v>17</v>
      </c>
      <c r="C275" s="29" t="s">
        <v>74</v>
      </c>
      <c r="D275" s="29" t="s">
        <v>75</v>
      </c>
      <c r="E275" s="28" t="s">
        <v>18</v>
      </c>
      <c r="F275" s="29" t="s">
        <v>32</v>
      </c>
      <c r="G275" s="29" t="s">
        <v>19</v>
      </c>
      <c r="H275" s="28" t="s">
        <v>18</v>
      </c>
      <c r="I275" s="28" t="s">
        <v>18</v>
      </c>
      <c r="J275" s="28" t="s">
        <v>18</v>
      </c>
      <c r="K275" s="28" t="s">
        <v>117</v>
      </c>
      <c r="L275" s="40">
        <v>37.6</v>
      </c>
      <c r="M275" s="28" t="s">
        <v>21</v>
      </c>
      <c r="N275" s="28" t="s">
        <v>22</v>
      </c>
      <c r="O275" s="28" t="s">
        <v>120</v>
      </c>
      <c r="P275" s="41">
        <v>42381</v>
      </c>
      <c r="Q275" s="28" t="s">
        <v>23</v>
      </c>
    </row>
    <row r="276" spans="1:17" x14ac:dyDescent="0.25">
      <c r="A276" s="28" t="s">
        <v>119</v>
      </c>
      <c r="B276" s="29" t="s">
        <v>17</v>
      </c>
      <c r="C276" s="29" t="s">
        <v>74</v>
      </c>
      <c r="D276" s="29" t="s">
        <v>75</v>
      </c>
      <c r="E276" s="28" t="s">
        <v>18</v>
      </c>
      <c r="F276" s="29" t="s">
        <v>32</v>
      </c>
      <c r="G276" s="29" t="s">
        <v>19</v>
      </c>
      <c r="H276" s="28" t="s">
        <v>18</v>
      </c>
      <c r="I276" s="28" t="s">
        <v>18</v>
      </c>
      <c r="J276" s="28" t="s">
        <v>18</v>
      </c>
      <c r="K276" s="28" t="s">
        <v>117</v>
      </c>
      <c r="L276" s="40">
        <v>35.480000000000004</v>
      </c>
      <c r="M276" s="28" t="s">
        <v>21</v>
      </c>
      <c r="N276" s="28" t="s">
        <v>22</v>
      </c>
      <c r="O276" s="28" t="s">
        <v>234</v>
      </c>
      <c r="P276" s="41">
        <v>42381</v>
      </c>
      <c r="Q276" s="28" t="s">
        <v>23</v>
      </c>
    </row>
    <row r="277" spans="1:17" x14ac:dyDescent="0.25">
      <c r="A277" s="28" t="s">
        <v>119</v>
      </c>
      <c r="B277" s="29" t="s">
        <v>17</v>
      </c>
      <c r="C277" s="29" t="s">
        <v>74</v>
      </c>
      <c r="D277" s="29" t="s">
        <v>75</v>
      </c>
      <c r="E277" s="28" t="s">
        <v>18</v>
      </c>
      <c r="F277" s="29" t="s">
        <v>32</v>
      </c>
      <c r="G277" s="29" t="s">
        <v>19</v>
      </c>
      <c r="H277" s="28" t="s">
        <v>18</v>
      </c>
      <c r="I277" s="28" t="s">
        <v>18</v>
      </c>
      <c r="J277" s="28" t="s">
        <v>18</v>
      </c>
      <c r="K277" s="28" t="s">
        <v>189</v>
      </c>
      <c r="L277" s="40">
        <v>33.18</v>
      </c>
      <c r="M277" s="28" t="s">
        <v>21</v>
      </c>
      <c r="N277" s="28" t="s">
        <v>22</v>
      </c>
      <c r="O277" s="28" t="s">
        <v>226</v>
      </c>
      <c r="P277" s="41">
        <v>42381</v>
      </c>
      <c r="Q277" s="28" t="s">
        <v>23</v>
      </c>
    </row>
    <row r="278" spans="1:17" x14ac:dyDescent="0.25">
      <c r="A278" s="28" t="s">
        <v>119</v>
      </c>
      <c r="B278" s="29" t="s">
        <v>17</v>
      </c>
      <c r="C278" s="29" t="s">
        <v>74</v>
      </c>
      <c r="D278" s="29" t="s">
        <v>75</v>
      </c>
      <c r="E278" s="28" t="s">
        <v>18</v>
      </c>
      <c r="F278" s="29" t="s">
        <v>32</v>
      </c>
      <c r="G278" s="29" t="s">
        <v>19</v>
      </c>
      <c r="H278" s="28" t="s">
        <v>18</v>
      </c>
      <c r="I278" s="28" t="s">
        <v>18</v>
      </c>
      <c r="J278" s="28" t="s">
        <v>18</v>
      </c>
      <c r="K278" s="28" t="s">
        <v>117</v>
      </c>
      <c r="L278" s="40">
        <v>32.86</v>
      </c>
      <c r="M278" s="28" t="s">
        <v>21</v>
      </c>
      <c r="N278" s="28" t="s">
        <v>22</v>
      </c>
      <c r="O278" s="28" t="s">
        <v>234</v>
      </c>
      <c r="P278" s="41">
        <v>42381</v>
      </c>
      <c r="Q278" s="28" t="s">
        <v>23</v>
      </c>
    </row>
    <row r="279" spans="1:17" x14ac:dyDescent="0.25">
      <c r="A279" s="28" t="s">
        <v>119</v>
      </c>
      <c r="B279" s="29" t="s">
        <v>17</v>
      </c>
      <c r="C279" s="29" t="s">
        <v>74</v>
      </c>
      <c r="D279" s="29" t="s">
        <v>75</v>
      </c>
      <c r="E279" s="28" t="s">
        <v>18</v>
      </c>
      <c r="F279" s="29" t="s">
        <v>32</v>
      </c>
      <c r="G279" s="29" t="s">
        <v>19</v>
      </c>
      <c r="H279" s="28" t="s">
        <v>18</v>
      </c>
      <c r="I279" s="28" t="s">
        <v>18</v>
      </c>
      <c r="J279" s="28" t="s">
        <v>18</v>
      </c>
      <c r="K279" s="28" t="s">
        <v>189</v>
      </c>
      <c r="L279" s="40">
        <v>32.64</v>
      </c>
      <c r="M279" s="28" t="s">
        <v>21</v>
      </c>
      <c r="N279" s="28" t="s">
        <v>22</v>
      </c>
      <c r="O279" s="28" t="s">
        <v>217</v>
      </c>
      <c r="P279" s="41">
        <v>42381</v>
      </c>
      <c r="Q279" s="28" t="s">
        <v>23</v>
      </c>
    </row>
    <row r="280" spans="1:17" x14ac:dyDescent="0.25">
      <c r="A280" s="28" t="s">
        <v>119</v>
      </c>
      <c r="B280" s="29" t="s">
        <v>17</v>
      </c>
      <c r="C280" s="29" t="s">
        <v>74</v>
      </c>
      <c r="D280" s="29" t="s">
        <v>75</v>
      </c>
      <c r="E280" s="28" t="s">
        <v>18</v>
      </c>
      <c r="F280" s="29" t="s">
        <v>32</v>
      </c>
      <c r="G280" s="29" t="s">
        <v>19</v>
      </c>
      <c r="H280" s="28" t="s">
        <v>18</v>
      </c>
      <c r="I280" s="28" t="s">
        <v>18</v>
      </c>
      <c r="J280" s="28" t="s">
        <v>18</v>
      </c>
      <c r="K280" s="28" t="s">
        <v>117</v>
      </c>
      <c r="L280" s="40">
        <v>26.94</v>
      </c>
      <c r="M280" s="28" t="s">
        <v>21</v>
      </c>
      <c r="N280" s="28" t="s">
        <v>22</v>
      </c>
      <c r="O280" s="28" t="s">
        <v>120</v>
      </c>
      <c r="P280" s="41">
        <v>42381</v>
      </c>
      <c r="Q280" s="28" t="s">
        <v>23</v>
      </c>
    </row>
    <row r="281" spans="1:17" x14ac:dyDescent="0.25">
      <c r="A281" s="28" t="s">
        <v>119</v>
      </c>
      <c r="B281" s="29" t="s">
        <v>17</v>
      </c>
      <c r="C281" s="29" t="s">
        <v>74</v>
      </c>
      <c r="D281" s="29" t="s">
        <v>75</v>
      </c>
      <c r="E281" s="28" t="s">
        <v>18</v>
      </c>
      <c r="F281" s="29" t="s">
        <v>32</v>
      </c>
      <c r="G281" s="29" t="s">
        <v>19</v>
      </c>
      <c r="H281" s="28" t="s">
        <v>18</v>
      </c>
      <c r="I281" s="28" t="s">
        <v>18</v>
      </c>
      <c r="J281" s="28" t="s">
        <v>18</v>
      </c>
      <c r="K281" s="28" t="s">
        <v>117</v>
      </c>
      <c r="L281" s="40">
        <v>25.41</v>
      </c>
      <c r="M281" s="28" t="s">
        <v>21</v>
      </c>
      <c r="N281" s="28" t="s">
        <v>22</v>
      </c>
      <c r="O281" s="28" t="s">
        <v>232</v>
      </c>
      <c r="P281" s="41">
        <v>42381</v>
      </c>
      <c r="Q281" s="28" t="s">
        <v>23</v>
      </c>
    </row>
    <row r="282" spans="1:17" x14ac:dyDescent="0.25">
      <c r="A282" s="28" t="s">
        <v>119</v>
      </c>
      <c r="B282" s="29" t="s">
        <v>17</v>
      </c>
      <c r="C282" s="29" t="s">
        <v>74</v>
      </c>
      <c r="D282" s="29" t="s">
        <v>75</v>
      </c>
      <c r="E282" s="28" t="s">
        <v>18</v>
      </c>
      <c r="F282" s="29" t="s">
        <v>32</v>
      </c>
      <c r="G282" s="29" t="s">
        <v>19</v>
      </c>
      <c r="H282" s="28" t="s">
        <v>18</v>
      </c>
      <c r="I282" s="28" t="s">
        <v>18</v>
      </c>
      <c r="J282" s="28" t="s">
        <v>18</v>
      </c>
      <c r="K282" s="28" t="s">
        <v>189</v>
      </c>
      <c r="L282" s="40">
        <v>25.34</v>
      </c>
      <c r="M282" s="28" t="s">
        <v>21</v>
      </c>
      <c r="N282" s="28" t="s">
        <v>22</v>
      </c>
      <c r="O282" s="28" t="s">
        <v>120</v>
      </c>
      <c r="P282" s="41">
        <v>42381</v>
      </c>
      <c r="Q282" s="28" t="s">
        <v>23</v>
      </c>
    </row>
    <row r="283" spans="1:17" x14ac:dyDescent="0.25">
      <c r="A283" s="28" t="s">
        <v>119</v>
      </c>
      <c r="B283" s="29" t="s">
        <v>17</v>
      </c>
      <c r="C283" s="29" t="s">
        <v>74</v>
      </c>
      <c r="D283" s="29" t="s">
        <v>75</v>
      </c>
      <c r="E283" s="28" t="s">
        <v>18</v>
      </c>
      <c r="F283" s="29" t="s">
        <v>32</v>
      </c>
      <c r="G283" s="29" t="s">
        <v>19</v>
      </c>
      <c r="H283" s="28" t="s">
        <v>18</v>
      </c>
      <c r="I283" s="28" t="s">
        <v>18</v>
      </c>
      <c r="J283" s="28" t="s">
        <v>18</v>
      </c>
      <c r="K283" s="28" t="s">
        <v>117</v>
      </c>
      <c r="L283" s="40">
        <v>23.97</v>
      </c>
      <c r="M283" s="28" t="s">
        <v>21</v>
      </c>
      <c r="N283" s="28" t="s">
        <v>22</v>
      </c>
      <c r="O283" s="28" t="s">
        <v>235</v>
      </c>
      <c r="P283" s="41">
        <v>42381</v>
      </c>
      <c r="Q283" s="28" t="s">
        <v>23</v>
      </c>
    </row>
    <row r="284" spans="1:17" x14ac:dyDescent="0.25">
      <c r="A284" s="28" t="s">
        <v>119</v>
      </c>
      <c r="B284" s="29" t="s">
        <v>17</v>
      </c>
      <c r="C284" s="29" t="s">
        <v>74</v>
      </c>
      <c r="D284" s="29" t="s">
        <v>75</v>
      </c>
      <c r="E284" s="28" t="s">
        <v>18</v>
      </c>
      <c r="F284" s="29" t="s">
        <v>32</v>
      </c>
      <c r="G284" s="29" t="s">
        <v>19</v>
      </c>
      <c r="H284" s="28" t="s">
        <v>18</v>
      </c>
      <c r="I284" s="28" t="s">
        <v>18</v>
      </c>
      <c r="J284" s="28" t="s">
        <v>18</v>
      </c>
      <c r="K284" s="28" t="s">
        <v>189</v>
      </c>
      <c r="L284" s="40">
        <v>23.51</v>
      </c>
      <c r="M284" s="28" t="s">
        <v>21</v>
      </c>
      <c r="N284" s="28" t="s">
        <v>22</v>
      </c>
      <c r="O284" s="28" t="s">
        <v>120</v>
      </c>
      <c r="P284" s="41">
        <v>42381</v>
      </c>
      <c r="Q284" s="28" t="s">
        <v>23</v>
      </c>
    </row>
    <row r="285" spans="1:17" x14ac:dyDescent="0.25">
      <c r="A285" s="28" t="s">
        <v>119</v>
      </c>
      <c r="B285" s="29" t="s">
        <v>17</v>
      </c>
      <c r="C285" s="29" t="s">
        <v>74</v>
      </c>
      <c r="D285" s="29" t="s">
        <v>75</v>
      </c>
      <c r="E285" s="28" t="s">
        <v>18</v>
      </c>
      <c r="F285" s="29" t="s">
        <v>32</v>
      </c>
      <c r="G285" s="29" t="s">
        <v>19</v>
      </c>
      <c r="H285" s="28" t="s">
        <v>18</v>
      </c>
      <c r="I285" s="28" t="s">
        <v>18</v>
      </c>
      <c r="J285" s="28" t="s">
        <v>18</v>
      </c>
      <c r="K285" s="28" t="s">
        <v>117</v>
      </c>
      <c r="L285" s="40">
        <v>22.740000000000002</v>
      </c>
      <c r="M285" s="28" t="s">
        <v>21</v>
      </c>
      <c r="N285" s="28" t="s">
        <v>22</v>
      </c>
      <c r="O285" s="28" t="s">
        <v>120</v>
      </c>
      <c r="P285" s="41">
        <v>42381</v>
      </c>
      <c r="Q285" s="28" t="s">
        <v>23</v>
      </c>
    </row>
    <row r="286" spans="1:17" x14ac:dyDescent="0.25">
      <c r="A286" s="28" t="s">
        <v>119</v>
      </c>
      <c r="B286" s="29" t="s">
        <v>17</v>
      </c>
      <c r="C286" s="29" t="s">
        <v>74</v>
      </c>
      <c r="D286" s="29" t="s">
        <v>75</v>
      </c>
      <c r="E286" s="28" t="s">
        <v>18</v>
      </c>
      <c r="F286" s="29" t="s">
        <v>32</v>
      </c>
      <c r="G286" s="29" t="s">
        <v>19</v>
      </c>
      <c r="H286" s="28" t="s">
        <v>18</v>
      </c>
      <c r="I286" s="28" t="s">
        <v>18</v>
      </c>
      <c r="J286" s="28" t="s">
        <v>18</v>
      </c>
      <c r="K286" s="28" t="s">
        <v>117</v>
      </c>
      <c r="L286" s="40">
        <v>21</v>
      </c>
      <c r="M286" s="28" t="s">
        <v>21</v>
      </c>
      <c r="N286" s="28" t="s">
        <v>22</v>
      </c>
      <c r="O286" s="28" t="s">
        <v>236</v>
      </c>
      <c r="P286" s="41">
        <v>42381</v>
      </c>
      <c r="Q286" s="28" t="s">
        <v>23</v>
      </c>
    </row>
    <row r="287" spans="1:17" x14ac:dyDescent="0.25">
      <c r="A287" s="28" t="s">
        <v>119</v>
      </c>
      <c r="B287" s="29" t="s">
        <v>17</v>
      </c>
      <c r="C287" s="29" t="s">
        <v>74</v>
      </c>
      <c r="D287" s="29" t="s">
        <v>75</v>
      </c>
      <c r="E287" s="28" t="s">
        <v>18</v>
      </c>
      <c r="F287" s="29" t="s">
        <v>32</v>
      </c>
      <c r="G287" s="29" t="s">
        <v>19</v>
      </c>
      <c r="H287" s="28" t="s">
        <v>18</v>
      </c>
      <c r="I287" s="28" t="s">
        <v>18</v>
      </c>
      <c r="J287" s="28" t="s">
        <v>18</v>
      </c>
      <c r="K287" s="28" t="s">
        <v>117</v>
      </c>
      <c r="L287" s="40">
        <v>20.87</v>
      </c>
      <c r="M287" s="28" t="s">
        <v>21</v>
      </c>
      <c r="N287" s="28" t="s">
        <v>22</v>
      </c>
      <c r="O287" s="28" t="s">
        <v>120</v>
      </c>
      <c r="P287" s="41">
        <v>42381</v>
      </c>
      <c r="Q287" s="28" t="s">
        <v>23</v>
      </c>
    </row>
    <row r="288" spans="1:17" x14ac:dyDescent="0.25">
      <c r="A288" s="28" t="s">
        <v>119</v>
      </c>
      <c r="B288" s="29" t="s">
        <v>17</v>
      </c>
      <c r="C288" s="29" t="s">
        <v>74</v>
      </c>
      <c r="D288" s="29" t="s">
        <v>75</v>
      </c>
      <c r="E288" s="28" t="s">
        <v>18</v>
      </c>
      <c r="F288" s="29" t="s">
        <v>32</v>
      </c>
      <c r="G288" s="29" t="s">
        <v>19</v>
      </c>
      <c r="H288" s="28" t="s">
        <v>18</v>
      </c>
      <c r="I288" s="28" t="s">
        <v>18</v>
      </c>
      <c r="J288" s="28" t="s">
        <v>18</v>
      </c>
      <c r="K288" s="28" t="s">
        <v>189</v>
      </c>
      <c r="L288" s="40">
        <v>20.8</v>
      </c>
      <c r="M288" s="28" t="s">
        <v>21</v>
      </c>
      <c r="N288" s="28" t="s">
        <v>22</v>
      </c>
      <c r="O288" s="28" t="s">
        <v>120</v>
      </c>
      <c r="P288" s="41">
        <v>42381</v>
      </c>
      <c r="Q288" s="28" t="s">
        <v>23</v>
      </c>
    </row>
    <row r="289" spans="1:17" x14ac:dyDescent="0.25">
      <c r="A289" s="28" t="s">
        <v>237</v>
      </c>
      <c r="B289" s="29" t="s">
        <v>17</v>
      </c>
      <c r="C289" s="29" t="s">
        <v>74</v>
      </c>
      <c r="D289" s="29" t="s">
        <v>75</v>
      </c>
      <c r="E289" s="28" t="s">
        <v>18</v>
      </c>
      <c r="F289" s="29" t="s">
        <v>32</v>
      </c>
      <c r="G289" s="29" t="s">
        <v>19</v>
      </c>
      <c r="H289" s="28" t="s">
        <v>18</v>
      </c>
      <c r="I289" s="28" t="s">
        <v>18</v>
      </c>
      <c r="J289" s="28" t="s">
        <v>18</v>
      </c>
      <c r="K289" s="28" t="s">
        <v>189</v>
      </c>
      <c r="L289" s="40">
        <v>20</v>
      </c>
      <c r="M289" s="28" t="s">
        <v>21</v>
      </c>
      <c r="N289" s="28" t="s">
        <v>22</v>
      </c>
      <c r="O289" s="28" t="s">
        <v>120</v>
      </c>
      <c r="P289" s="41">
        <v>42471</v>
      </c>
      <c r="Q289" s="28" t="s">
        <v>23</v>
      </c>
    </row>
    <row r="290" spans="1:17" x14ac:dyDescent="0.25">
      <c r="A290" s="28" t="s">
        <v>237</v>
      </c>
      <c r="B290" s="29" t="s">
        <v>17</v>
      </c>
      <c r="C290" s="29" t="s">
        <v>74</v>
      </c>
      <c r="D290" s="29" t="s">
        <v>75</v>
      </c>
      <c r="E290" s="28" t="s">
        <v>18</v>
      </c>
      <c r="F290" s="29" t="s">
        <v>32</v>
      </c>
      <c r="G290" s="29" t="s">
        <v>19</v>
      </c>
      <c r="H290" s="28" t="s">
        <v>18</v>
      </c>
      <c r="I290" s="28" t="s">
        <v>18</v>
      </c>
      <c r="J290" s="28" t="s">
        <v>18</v>
      </c>
      <c r="K290" s="28" t="s">
        <v>20</v>
      </c>
      <c r="L290" s="40">
        <v>16.72</v>
      </c>
      <c r="M290" s="28" t="s">
        <v>21</v>
      </c>
      <c r="N290" s="28" t="s">
        <v>22</v>
      </c>
      <c r="O290" s="28" t="s">
        <v>120</v>
      </c>
      <c r="P290" s="41">
        <v>42471</v>
      </c>
      <c r="Q290" s="28" t="s">
        <v>23</v>
      </c>
    </row>
    <row r="291" spans="1:17" x14ac:dyDescent="0.25">
      <c r="A291" s="28" t="s">
        <v>237</v>
      </c>
      <c r="B291" s="29" t="s">
        <v>17</v>
      </c>
      <c r="C291" s="29" t="s">
        <v>74</v>
      </c>
      <c r="D291" s="29" t="s">
        <v>75</v>
      </c>
      <c r="E291" s="28" t="s">
        <v>18</v>
      </c>
      <c r="F291" s="29" t="s">
        <v>32</v>
      </c>
      <c r="G291" s="29" t="s">
        <v>19</v>
      </c>
      <c r="H291" s="28" t="s">
        <v>18</v>
      </c>
      <c r="I291" s="28" t="s">
        <v>18</v>
      </c>
      <c r="J291" s="28" t="s">
        <v>18</v>
      </c>
      <c r="K291" s="28" t="s">
        <v>189</v>
      </c>
      <c r="L291" s="40">
        <v>15.98</v>
      </c>
      <c r="M291" s="28" t="s">
        <v>21</v>
      </c>
      <c r="N291" s="28" t="s">
        <v>22</v>
      </c>
      <c r="O291" s="28" t="s">
        <v>215</v>
      </c>
      <c r="P291" s="41">
        <v>42471</v>
      </c>
      <c r="Q291" s="28" t="s">
        <v>23</v>
      </c>
    </row>
    <row r="292" spans="1:17" x14ac:dyDescent="0.25">
      <c r="A292" s="28" t="s">
        <v>237</v>
      </c>
      <c r="B292" s="29" t="s">
        <v>17</v>
      </c>
      <c r="C292" s="29" t="s">
        <v>74</v>
      </c>
      <c r="D292" s="29" t="s">
        <v>75</v>
      </c>
      <c r="E292" s="28" t="s">
        <v>18</v>
      </c>
      <c r="F292" s="29" t="s">
        <v>32</v>
      </c>
      <c r="G292" s="29" t="s">
        <v>19</v>
      </c>
      <c r="H292" s="28" t="s">
        <v>18</v>
      </c>
      <c r="I292" s="28" t="s">
        <v>18</v>
      </c>
      <c r="J292" s="28" t="s">
        <v>18</v>
      </c>
      <c r="K292" s="28" t="s">
        <v>189</v>
      </c>
      <c r="L292" s="40">
        <v>13.24</v>
      </c>
      <c r="M292" s="28" t="s">
        <v>21</v>
      </c>
      <c r="N292" s="28" t="s">
        <v>22</v>
      </c>
      <c r="O292" s="28" t="s">
        <v>120</v>
      </c>
      <c r="P292" s="41">
        <v>42471</v>
      </c>
      <c r="Q292" s="28" t="s">
        <v>23</v>
      </c>
    </row>
    <row r="293" spans="1:17" x14ac:dyDescent="0.25">
      <c r="A293" s="28" t="s">
        <v>237</v>
      </c>
      <c r="B293" s="29" t="s">
        <v>17</v>
      </c>
      <c r="C293" s="29" t="s">
        <v>74</v>
      </c>
      <c r="D293" s="29" t="s">
        <v>75</v>
      </c>
      <c r="E293" s="28" t="s">
        <v>18</v>
      </c>
      <c r="F293" s="29" t="s">
        <v>32</v>
      </c>
      <c r="G293" s="29" t="s">
        <v>19</v>
      </c>
      <c r="H293" s="28" t="s">
        <v>18</v>
      </c>
      <c r="I293" s="28" t="s">
        <v>18</v>
      </c>
      <c r="J293" s="28" t="s">
        <v>18</v>
      </c>
      <c r="K293" s="28" t="s">
        <v>189</v>
      </c>
      <c r="L293" s="40">
        <v>12.92</v>
      </c>
      <c r="M293" s="28" t="s">
        <v>21</v>
      </c>
      <c r="N293" s="28" t="s">
        <v>22</v>
      </c>
      <c r="O293" s="28" t="s">
        <v>216</v>
      </c>
      <c r="P293" s="41">
        <v>42471</v>
      </c>
      <c r="Q293" s="28" t="s">
        <v>23</v>
      </c>
    </row>
    <row r="294" spans="1:17" x14ac:dyDescent="0.25">
      <c r="A294" s="28" t="s">
        <v>237</v>
      </c>
      <c r="B294" s="29" t="s">
        <v>17</v>
      </c>
      <c r="C294" s="29" t="s">
        <v>74</v>
      </c>
      <c r="D294" s="29" t="s">
        <v>75</v>
      </c>
      <c r="E294" s="28" t="s">
        <v>18</v>
      </c>
      <c r="F294" s="29" t="s">
        <v>32</v>
      </c>
      <c r="G294" s="29" t="s">
        <v>19</v>
      </c>
      <c r="H294" s="28" t="s">
        <v>18</v>
      </c>
      <c r="I294" s="28" t="s">
        <v>18</v>
      </c>
      <c r="J294" s="28" t="s">
        <v>18</v>
      </c>
      <c r="K294" s="28" t="s">
        <v>189</v>
      </c>
      <c r="L294" s="40">
        <v>10.99</v>
      </c>
      <c r="M294" s="28" t="s">
        <v>21</v>
      </c>
      <c r="N294" s="28" t="s">
        <v>22</v>
      </c>
      <c r="O294" s="28" t="s">
        <v>217</v>
      </c>
      <c r="P294" s="41">
        <v>42471</v>
      </c>
      <c r="Q294" s="28" t="s">
        <v>23</v>
      </c>
    </row>
    <row r="295" spans="1:17" x14ac:dyDescent="0.25">
      <c r="A295" s="28" t="s">
        <v>237</v>
      </c>
      <c r="B295" s="29" t="s">
        <v>17</v>
      </c>
      <c r="C295" s="29" t="s">
        <v>74</v>
      </c>
      <c r="D295" s="29" t="s">
        <v>75</v>
      </c>
      <c r="E295" s="28" t="s">
        <v>18</v>
      </c>
      <c r="F295" s="29" t="s">
        <v>32</v>
      </c>
      <c r="G295" s="29" t="s">
        <v>19</v>
      </c>
      <c r="H295" s="28" t="s">
        <v>18</v>
      </c>
      <c r="I295" s="28" t="s">
        <v>18</v>
      </c>
      <c r="J295" s="28" t="s">
        <v>18</v>
      </c>
      <c r="K295" s="28" t="s">
        <v>20</v>
      </c>
      <c r="L295" s="40">
        <v>6.45</v>
      </c>
      <c r="M295" s="28" t="s">
        <v>21</v>
      </c>
      <c r="N295" s="28" t="s">
        <v>22</v>
      </c>
      <c r="O295" s="28" t="s">
        <v>214</v>
      </c>
      <c r="P295" s="41">
        <v>42471</v>
      </c>
      <c r="Q295" s="28" t="s">
        <v>23</v>
      </c>
    </row>
    <row r="296" spans="1:17" x14ac:dyDescent="0.25">
      <c r="A296" s="28" t="s">
        <v>237</v>
      </c>
      <c r="B296" s="29" t="s">
        <v>17</v>
      </c>
      <c r="C296" s="29" t="s">
        <v>74</v>
      </c>
      <c r="D296" s="29" t="s">
        <v>75</v>
      </c>
      <c r="E296" s="28" t="s">
        <v>18</v>
      </c>
      <c r="F296" s="29" t="s">
        <v>32</v>
      </c>
      <c r="G296" s="29" t="s">
        <v>19</v>
      </c>
      <c r="H296" s="28" t="s">
        <v>18</v>
      </c>
      <c r="I296" s="28" t="s">
        <v>18</v>
      </c>
      <c r="J296" s="28" t="s">
        <v>18</v>
      </c>
      <c r="K296" s="28" t="s">
        <v>189</v>
      </c>
      <c r="L296" s="40">
        <v>6.26</v>
      </c>
      <c r="M296" s="28" t="s">
        <v>21</v>
      </c>
      <c r="N296" s="28" t="s">
        <v>22</v>
      </c>
      <c r="O296" s="28" t="s">
        <v>214</v>
      </c>
      <c r="P296" s="41">
        <v>42471</v>
      </c>
      <c r="Q296" s="28" t="s">
        <v>23</v>
      </c>
    </row>
    <row r="297" spans="1:17" x14ac:dyDescent="0.25">
      <c r="A297" s="28" t="s">
        <v>237</v>
      </c>
      <c r="B297" s="29" t="s">
        <v>17</v>
      </c>
      <c r="C297" s="29" t="s">
        <v>74</v>
      </c>
      <c r="D297" s="29" t="s">
        <v>75</v>
      </c>
      <c r="E297" s="28" t="s">
        <v>18</v>
      </c>
      <c r="F297" s="29" t="s">
        <v>32</v>
      </c>
      <c r="G297" s="29" t="s">
        <v>19</v>
      </c>
      <c r="H297" s="28" t="s">
        <v>18</v>
      </c>
      <c r="I297" s="28" t="s">
        <v>18</v>
      </c>
      <c r="J297" s="28" t="s">
        <v>18</v>
      </c>
      <c r="K297" s="28" t="s">
        <v>189</v>
      </c>
      <c r="L297" s="40">
        <v>5.49</v>
      </c>
      <c r="M297" s="28" t="s">
        <v>21</v>
      </c>
      <c r="N297" s="28" t="s">
        <v>22</v>
      </c>
      <c r="O297" s="28" t="s">
        <v>238</v>
      </c>
      <c r="P297" s="41">
        <v>42471</v>
      </c>
      <c r="Q297" s="28" t="s">
        <v>23</v>
      </c>
    </row>
    <row r="298" spans="1:17" x14ac:dyDescent="0.25">
      <c r="A298" s="28" t="s">
        <v>237</v>
      </c>
      <c r="B298" s="29" t="s">
        <v>17</v>
      </c>
      <c r="C298" s="29" t="s">
        <v>74</v>
      </c>
      <c r="D298" s="29" t="s">
        <v>75</v>
      </c>
      <c r="E298" s="28" t="s">
        <v>18</v>
      </c>
      <c r="F298" s="29" t="s">
        <v>32</v>
      </c>
      <c r="G298" s="29" t="s">
        <v>19</v>
      </c>
      <c r="H298" s="28" t="s">
        <v>18</v>
      </c>
      <c r="I298" s="28" t="s">
        <v>18</v>
      </c>
      <c r="J298" s="28" t="s">
        <v>18</v>
      </c>
      <c r="K298" s="28" t="s">
        <v>189</v>
      </c>
      <c r="L298" s="40">
        <v>3.99</v>
      </c>
      <c r="M298" s="28" t="s">
        <v>21</v>
      </c>
      <c r="N298" s="28" t="s">
        <v>22</v>
      </c>
      <c r="O298" s="28" t="s">
        <v>215</v>
      </c>
      <c r="P298" s="41">
        <v>42471</v>
      </c>
      <c r="Q298" s="28" t="s">
        <v>23</v>
      </c>
    </row>
    <row r="299" spans="1:17" x14ac:dyDescent="0.25">
      <c r="A299" s="28" t="s">
        <v>237</v>
      </c>
      <c r="B299" s="29" t="s">
        <v>17</v>
      </c>
      <c r="C299" s="29" t="s">
        <v>74</v>
      </c>
      <c r="D299" s="29" t="s">
        <v>75</v>
      </c>
      <c r="E299" s="28" t="s">
        <v>18</v>
      </c>
      <c r="F299" s="29" t="s">
        <v>32</v>
      </c>
      <c r="G299" s="29" t="s">
        <v>19</v>
      </c>
      <c r="H299" s="28" t="s">
        <v>18</v>
      </c>
      <c r="I299" s="28" t="s">
        <v>18</v>
      </c>
      <c r="J299" s="28" t="s">
        <v>18</v>
      </c>
      <c r="K299" s="28" t="s">
        <v>189</v>
      </c>
      <c r="L299" s="40">
        <v>3.38</v>
      </c>
      <c r="M299" s="28" t="s">
        <v>21</v>
      </c>
      <c r="N299" s="28" t="s">
        <v>22</v>
      </c>
      <c r="O299" s="28" t="s">
        <v>120</v>
      </c>
      <c r="P299" s="41">
        <v>42471</v>
      </c>
      <c r="Q299" s="28" t="s">
        <v>23</v>
      </c>
    </row>
    <row r="300" spans="1:17" x14ac:dyDescent="0.25">
      <c r="A300" s="28" t="s">
        <v>237</v>
      </c>
      <c r="B300" s="29" t="s">
        <v>17</v>
      </c>
      <c r="C300" s="29" t="s">
        <v>74</v>
      </c>
      <c r="D300" s="29" t="s">
        <v>75</v>
      </c>
      <c r="E300" s="28" t="s">
        <v>18</v>
      </c>
      <c r="F300" s="29" t="s">
        <v>32</v>
      </c>
      <c r="G300" s="29" t="s">
        <v>19</v>
      </c>
      <c r="H300" s="28" t="s">
        <v>18</v>
      </c>
      <c r="I300" s="28" t="s">
        <v>18</v>
      </c>
      <c r="J300" s="28" t="s">
        <v>18</v>
      </c>
      <c r="K300" s="28" t="s">
        <v>189</v>
      </c>
      <c r="L300" s="40">
        <v>2.4</v>
      </c>
      <c r="M300" s="28" t="s">
        <v>21</v>
      </c>
      <c r="N300" s="28" t="s">
        <v>22</v>
      </c>
      <c r="O300" s="28" t="s">
        <v>232</v>
      </c>
      <c r="P300" s="41">
        <v>42471</v>
      </c>
      <c r="Q300" s="28" t="s">
        <v>23</v>
      </c>
    </row>
    <row r="301" spans="1:17" x14ac:dyDescent="0.25">
      <c r="A301" s="28" t="s">
        <v>239</v>
      </c>
      <c r="B301" s="29" t="s">
        <v>17</v>
      </c>
      <c r="C301" s="29" t="s">
        <v>74</v>
      </c>
      <c r="D301" s="29" t="s">
        <v>75</v>
      </c>
      <c r="E301" s="28" t="s">
        <v>18</v>
      </c>
      <c r="F301" s="29" t="s">
        <v>32</v>
      </c>
      <c r="G301" s="29" t="s">
        <v>19</v>
      </c>
      <c r="H301" s="28" t="s">
        <v>18</v>
      </c>
      <c r="I301" s="28" t="s">
        <v>18</v>
      </c>
      <c r="J301" s="28" t="s">
        <v>18</v>
      </c>
      <c r="K301" s="28" t="s">
        <v>189</v>
      </c>
      <c r="L301" s="40">
        <v>33.46</v>
      </c>
      <c r="M301" s="28" t="s">
        <v>21</v>
      </c>
      <c r="N301" s="28" t="s">
        <v>22</v>
      </c>
      <c r="O301" s="28" t="s">
        <v>215</v>
      </c>
      <c r="P301" s="41">
        <v>42439</v>
      </c>
      <c r="Q301" s="28" t="s">
        <v>23</v>
      </c>
    </row>
    <row r="302" spans="1:17" x14ac:dyDescent="0.25">
      <c r="A302" s="28" t="s">
        <v>239</v>
      </c>
      <c r="B302" s="29" t="s">
        <v>17</v>
      </c>
      <c r="C302" s="29" t="s">
        <v>74</v>
      </c>
      <c r="D302" s="29" t="s">
        <v>75</v>
      </c>
      <c r="E302" s="28" t="s">
        <v>18</v>
      </c>
      <c r="F302" s="29" t="s">
        <v>32</v>
      </c>
      <c r="G302" s="29" t="s">
        <v>19</v>
      </c>
      <c r="H302" s="28" t="s">
        <v>18</v>
      </c>
      <c r="I302" s="28" t="s">
        <v>18</v>
      </c>
      <c r="J302" s="28" t="s">
        <v>18</v>
      </c>
      <c r="K302" s="28" t="s">
        <v>189</v>
      </c>
      <c r="L302" s="40">
        <v>28.97</v>
      </c>
      <c r="M302" s="28" t="s">
        <v>21</v>
      </c>
      <c r="N302" s="28" t="s">
        <v>22</v>
      </c>
      <c r="O302" s="28" t="s">
        <v>215</v>
      </c>
      <c r="P302" s="41">
        <v>42439</v>
      </c>
      <c r="Q302" s="28" t="s">
        <v>23</v>
      </c>
    </row>
    <row r="303" spans="1:17" x14ac:dyDescent="0.25">
      <c r="A303" s="28" t="s">
        <v>239</v>
      </c>
      <c r="B303" s="29" t="s">
        <v>17</v>
      </c>
      <c r="C303" s="29" t="s">
        <v>74</v>
      </c>
      <c r="D303" s="29" t="s">
        <v>75</v>
      </c>
      <c r="E303" s="28" t="s">
        <v>18</v>
      </c>
      <c r="F303" s="29" t="s">
        <v>32</v>
      </c>
      <c r="G303" s="29" t="s">
        <v>19</v>
      </c>
      <c r="H303" s="28" t="s">
        <v>18</v>
      </c>
      <c r="I303" s="28" t="s">
        <v>18</v>
      </c>
      <c r="J303" s="28" t="s">
        <v>18</v>
      </c>
      <c r="K303" s="28" t="s">
        <v>20</v>
      </c>
      <c r="L303" s="40">
        <v>25.78</v>
      </c>
      <c r="M303" s="28" t="s">
        <v>21</v>
      </c>
      <c r="N303" s="28" t="s">
        <v>22</v>
      </c>
      <c r="O303" s="28" t="s">
        <v>240</v>
      </c>
      <c r="P303" s="41">
        <v>42439</v>
      </c>
      <c r="Q303" s="28" t="s">
        <v>23</v>
      </c>
    </row>
    <row r="304" spans="1:17" x14ac:dyDescent="0.25">
      <c r="A304" s="28" t="s">
        <v>239</v>
      </c>
      <c r="B304" s="29" t="s">
        <v>17</v>
      </c>
      <c r="C304" s="29" t="s">
        <v>74</v>
      </c>
      <c r="D304" s="29" t="s">
        <v>75</v>
      </c>
      <c r="E304" s="28" t="s">
        <v>18</v>
      </c>
      <c r="F304" s="29" t="s">
        <v>32</v>
      </c>
      <c r="G304" s="29" t="s">
        <v>19</v>
      </c>
      <c r="H304" s="28" t="s">
        <v>18</v>
      </c>
      <c r="I304" s="28" t="s">
        <v>18</v>
      </c>
      <c r="J304" s="28" t="s">
        <v>18</v>
      </c>
      <c r="K304" s="28" t="s">
        <v>189</v>
      </c>
      <c r="L304" s="40">
        <v>20.54</v>
      </c>
      <c r="M304" s="28" t="s">
        <v>21</v>
      </c>
      <c r="N304" s="28" t="s">
        <v>22</v>
      </c>
      <c r="O304" s="28" t="s">
        <v>216</v>
      </c>
      <c r="P304" s="41">
        <v>42439</v>
      </c>
      <c r="Q304" s="28" t="s">
        <v>23</v>
      </c>
    </row>
    <row r="305" spans="1:17" x14ac:dyDescent="0.25">
      <c r="A305" s="28" t="s">
        <v>239</v>
      </c>
      <c r="B305" s="29" t="s">
        <v>17</v>
      </c>
      <c r="C305" s="29" t="s">
        <v>74</v>
      </c>
      <c r="D305" s="29" t="s">
        <v>75</v>
      </c>
      <c r="E305" s="28" t="s">
        <v>18</v>
      </c>
      <c r="F305" s="29" t="s">
        <v>32</v>
      </c>
      <c r="G305" s="29" t="s">
        <v>29</v>
      </c>
      <c r="H305" s="28" t="s">
        <v>18</v>
      </c>
      <c r="I305" s="28" t="s">
        <v>18</v>
      </c>
      <c r="J305" s="28" t="s">
        <v>18</v>
      </c>
      <c r="K305" s="28" t="s">
        <v>241</v>
      </c>
      <c r="L305" s="40">
        <v>19.86</v>
      </c>
      <c r="M305" s="28" t="s">
        <v>21</v>
      </c>
      <c r="N305" s="28" t="s">
        <v>22</v>
      </c>
      <c r="O305" s="28" t="s">
        <v>240</v>
      </c>
      <c r="P305" s="41">
        <v>42439</v>
      </c>
      <c r="Q305" s="28" t="s">
        <v>23</v>
      </c>
    </row>
    <row r="306" spans="1:17" x14ac:dyDescent="0.25">
      <c r="A306" s="28" t="s">
        <v>239</v>
      </c>
      <c r="B306" s="29" t="s">
        <v>17</v>
      </c>
      <c r="C306" s="29" t="s">
        <v>74</v>
      </c>
      <c r="D306" s="29" t="s">
        <v>75</v>
      </c>
      <c r="E306" s="28" t="s">
        <v>18</v>
      </c>
      <c r="F306" s="29" t="s">
        <v>32</v>
      </c>
      <c r="G306" s="29" t="s">
        <v>19</v>
      </c>
      <c r="H306" s="28" t="s">
        <v>18</v>
      </c>
      <c r="I306" s="28" t="s">
        <v>18</v>
      </c>
      <c r="J306" s="28" t="s">
        <v>18</v>
      </c>
      <c r="K306" s="28" t="s">
        <v>20</v>
      </c>
      <c r="L306" s="40">
        <v>18.96</v>
      </c>
      <c r="M306" s="28" t="s">
        <v>21</v>
      </c>
      <c r="N306" s="28" t="s">
        <v>22</v>
      </c>
      <c r="O306" s="28" t="s">
        <v>226</v>
      </c>
      <c r="P306" s="41">
        <v>42439</v>
      </c>
      <c r="Q306" s="28" t="s">
        <v>23</v>
      </c>
    </row>
    <row r="307" spans="1:17" x14ac:dyDescent="0.25">
      <c r="A307" s="28" t="s">
        <v>239</v>
      </c>
      <c r="B307" s="29" t="s">
        <v>17</v>
      </c>
      <c r="C307" s="29" t="s">
        <v>74</v>
      </c>
      <c r="D307" s="29" t="s">
        <v>75</v>
      </c>
      <c r="E307" s="28" t="s">
        <v>18</v>
      </c>
      <c r="F307" s="29" t="s">
        <v>32</v>
      </c>
      <c r="G307" s="29" t="s">
        <v>19</v>
      </c>
      <c r="H307" s="28" t="s">
        <v>18</v>
      </c>
      <c r="I307" s="28" t="s">
        <v>18</v>
      </c>
      <c r="J307" s="28" t="s">
        <v>18</v>
      </c>
      <c r="K307" s="28" t="s">
        <v>189</v>
      </c>
      <c r="L307" s="40">
        <v>18.95</v>
      </c>
      <c r="M307" s="28" t="s">
        <v>21</v>
      </c>
      <c r="N307" s="28" t="s">
        <v>22</v>
      </c>
      <c r="O307" s="28" t="s">
        <v>217</v>
      </c>
      <c r="P307" s="41">
        <v>42439</v>
      </c>
      <c r="Q307" s="28" t="s">
        <v>23</v>
      </c>
    </row>
    <row r="308" spans="1:17" x14ac:dyDescent="0.25">
      <c r="A308" s="28" t="s">
        <v>239</v>
      </c>
      <c r="B308" s="29" t="s">
        <v>17</v>
      </c>
      <c r="C308" s="29" t="s">
        <v>74</v>
      </c>
      <c r="D308" s="29" t="s">
        <v>75</v>
      </c>
      <c r="E308" s="28" t="s">
        <v>18</v>
      </c>
      <c r="F308" s="29" t="s">
        <v>32</v>
      </c>
      <c r="G308" s="29" t="s">
        <v>19</v>
      </c>
      <c r="H308" s="28" t="s">
        <v>18</v>
      </c>
      <c r="I308" s="28" t="s">
        <v>18</v>
      </c>
      <c r="J308" s="28" t="s">
        <v>18</v>
      </c>
      <c r="K308" s="28" t="s">
        <v>189</v>
      </c>
      <c r="L308" s="40">
        <v>18.22</v>
      </c>
      <c r="M308" s="28" t="s">
        <v>21</v>
      </c>
      <c r="N308" s="28" t="s">
        <v>22</v>
      </c>
      <c r="O308" s="28" t="s">
        <v>120</v>
      </c>
      <c r="P308" s="41">
        <v>42439</v>
      </c>
      <c r="Q308" s="28" t="s">
        <v>23</v>
      </c>
    </row>
    <row r="309" spans="1:17" x14ac:dyDescent="0.25">
      <c r="A309" s="28" t="s">
        <v>239</v>
      </c>
      <c r="B309" s="29" t="s">
        <v>17</v>
      </c>
      <c r="C309" s="29" t="s">
        <v>74</v>
      </c>
      <c r="D309" s="29" t="s">
        <v>75</v>
      </c>
      <c r="E309" s="28" t="s">
        <v>18</v>
      </c>
      <c r="F309" s="29" t="s">
        <v>32</v>
      </c>
      <c r="G309" s="29" t="s">
        <v>19</v>
      </c>
      <c r="H309" s="28" t="s">
        <v>18</v>
      </c>
      <c r="I309" s="28" t="s">
        <v>18</v>
      </c>
      <c r="J309" s="28" t="s">
        <v>18</v>
      </c>
      <c r="K309" s="28" t="s">
        <v>189</v>
      </c>
      <c r="L309" s="40">
        <v>17.57</v>
      </c>
      <c r="M309" s="28" t="s">
        <v>21</v>
      </c>
      <c r="N309" s="28" t="s">
        <v>22</v>
      </c>
      <c r="O309" s="28" t="s">
        <v>226</v>
      </c>
      <c r="P309" s="41">
        <v>42439</v>
      </c>
      <c r="Q309" s="28" t="s">
        <v>23</v>
      </c>
    </row>
    <row r="310" spans="1:17" x14ac:dyDescent="0.25">
      <c r="A310" s="28" t="s">
        <v>239</v>
      </c>
      <c r="B310" s="29" t="s">
        <v>17</v>
      </c>
      <c r="C310" s="29" t="s">
        <v>74</v>
      </c>
      <c r="D310" s="29" t="s">
        <v>75</v>
      </c>
      <c r="E310" s="28" t="s">
        <v>18</v>
      </c>
      <c r="F310" s="29" t="s">
        <v>32</v>
      </c>
      <c r="G310" s="29" t="s">
        <v>19</v>
      </c>
      <c r="H310" s="28" t="s">
        <v>18</v>
      </c>
      <c r="I310" s="28" t="s">
        <v>18</v>
      </c>
      <c r="J310" s="28" t="s">
        <v>18</v>
      </c>
      <c r="K310" s="28" t="s">
        <v>189</v>
      </c>
      <c r="L310" s="40">
        <v>15.96</v>
      </c>
      <c r="M310" s="28" t="s">
        <v>21</v>
      </c>
      <c r="N310" s="28" t="s">
        <v>22</v>
      </c>
      <c r="O310" s="28" t="s">
        <v>216</v>
      </c>
      <c r="P310" s="41">
        <v>42439</v>
      </c>
      <c r="Q310" s="28" t="s">
        <v>23</v>
      </c>
    </row>
    <row r="311" spans="1:17" x14ac:dyDescent="0.25">
      <c r="A311" s="28" t="s">
        <v>239</v>
      </c>
      <c r="B311" s="29" t="s">
        <v>17</v>
      </c>
      <c r="C311" s="29" t="s">
        <v>74</v>
      </c>
      <c r="D311" s="29" t="s">
        <v>75</v>
      </c>
      <c r="E311" s="28" t="s">
        <v>18</v>
      </c>
      <c r="F311" s="29" t="s">
        <v>32</v>
      </c>
      <c r="G311" s="29" t="s">
        <v>19</v>
      </c>
      <c r="H311" s="28" t="s">
        <v>18</v>
      </c>
      <c r="I311" s="28" t="s">
        <v>18</v>
      </c>
      <c r="J311" s="28" t="s">
        <v>18</v>
      </c>
      <c r="K311" s="28" t="s">
        <v>189</v>
      </c>
      <c r="L311" s="40">
        <v>14.47</v>
      </c>
      <c r="M311" s="28" t="s">
        <v>21</v>
      </c>
      <c r="N311" s="28" t="s">
        <v>22</v>
      </c>
      <c r="O311" s="28" t="s">
        <v>216</v>
      </c>
      <c r="P311" s="41">
        <v>42439</v>
      </c>
      <c r="Q311" s="28" t="s">
        <v>23</v>
      </c>
    </row>
    <row r="312" spans="1:17" x14ac:dyDescent="0.25">
      <c r="A312" s="28" t="s">
        <v>239</v>
      </c>
      <c r="B312" s="29" t="s">
        <v>17</v>
      </c>
      <c r="C312" s="29" t="s">
        <v>74</v>
      </c>
      <c r="D312" s="29" t="s">
        <v>75</v>
      </c>
      <c r="E312" s="28" t="s">
        <v>18</v>
      </c>
      <c r="F312" s="29" t="s">
        <v>32</v>
      </c>
      <c r="G312" s="29" t="s">
        <v>19</v>
      </c>
      <c r="H312" s="28" t="s">
        <v>18</v>
      </c>
      <c r="I312" s="28" t="s">
        <v>18</v>
      </c>
      <c r="J312" s="28" t="s">
        <v>18</v>
      </c>
      <c r="K312" s="28" t="s">
        <v>189</v>
      </c>
      <c r="L312" s="40">
        <v>8.98</v>
      </c>
      <c r="M312" s="28" t="s">
        <v>21</v>
      </c>
      <c r="N312" s="28" t="s">
        <v>22</v>
      </c>
      <c r="O312" s="28" t="s">
        <v>215</v>
      </c>
      <c r="P312" s="41">
        <v>42439</v>
      </c>
      <c r="Q312" s="28" t="s">
        <v>23</v>
      </c>
    </row>
    <row r="313" spans="1:17" x14ac:dyDescent="0.25">
      <c r="A313" s="28" t="s">
        <v>239</v>
      </c>
      <c r="B313" s="29" t="s">
        <v>17</v>
      </c>
      <c r="C313" s="29" t="s">
        <v>74</v>
      </c>
      <c r="D313" s="29" t="s">
        <v>75</v>
      </c>
      <c r="E313" s="28" t="s">
        <v>18</v>
      </c>
      <c r="F313" s="29" t="s">
        <v>32</v>
      </c>
      <c r="G313" s="29" t="s">
        <v>19</v>
      </c>
      <c r="H313" s="28" t="s">
        <v>18</v>
      </c>
      <c r="I313" s="28" t="s">
        <v>18</v>
      </c>
      <c r="J313" s="28" t="s">
        <v>18</v>
      </c>
      <c r="K313" s="28" t="s">
        <v>189</v>
      </c>
      <c r="L313" s="40">
        <v>7.98</v>
      </c>
      <c r="M313" s="28" t="s">
        <v>21</v>
      </c>
      <c r="N313" s="28" t="s">
        <v>22</v>
      </c>
      <c r="O313" s="28" t="s">
        <v>215</v>
      </c>
      <c r="P313" s="41">
        <v>42439</v>
      </c>
      <c r="Q313" s="28" t="s">
        <v>23</v>
      </c>
    </row>
    <row r="314" spans="1:17" x14ac:dyDescent="0.25">
      <c r="A314" s="28" t="s">
        <v>239</v>
      </c>
      <c r="B314" s="29" t="s">
        <v>17</v>
      </c>
      <c r="C314" s="29" t="s">
        <v>74</v>
      </c>
      <c r="D314" s="29" t="s">
        <v>75</v>
      </c>
      <c r="E314" s="28" t="s">
        <v>18</v>
      </c>
      <c r="F314" s="29" t="s">
        <v>32</v>
      </c>
      <c r="G314" s="29" t="s">
        <v>19</v>
      </c>
      <c r="H314" s="28" t="s">
        <v>18</v>
      </c>
      <c r="I314" s="28" t="s">
        <v>18</v>
      </c>
      <c r="J314" s="28" t="s">
        <v>18</v>
      </c>
      <c r="K314" s="28" t="s">
        <v>189</v>
      </c>
      <c r="L314" s="40">
        <v>7.78</v>
      </c>
      <c r="M314" s="28" t="s">
        <v>21</v>
      </c>
      <c r="N314" s="28" t="s">
        <v>22</v>
      </c>
      <c r="O314" s="28" t="s">
        <v>216</v>
      </c>
      <c r="P314" s="41">
        <v>42439</v>
      </c>
      <c r="Q314" s="28" t="s">
        <v>23</v>
      </c>
    </row>
    <row r="315" spans="1:17" x14ac:dyDescent="0.25">
      <c r="A315" s="28" t="s">
        <v>239</v>
      </c>
      <c r="B315" s="29" t="s">
        <v>17</v>
      </c>
      <c r="C315" s="29" t="s">
        <v>74</v>
      </c>
      <c r="D315" s="29" t="s">
        <v>75</v>
      </c>
      <c r="E315" s="28" t="s">
        <v>18</v>
      </c>
      <c r="F315" s="29" t="s">
        <v>32</v>
      </c>
      <c r="G315" s="29" t="s">
        <v>19</v>
      </c>
      <c r="H315" s="28" t="s">
        <v>18</v>
      </c>
      <c r="I315" s="28" t="s">
        <v>18</v>
      </c>
      <c r="J315" s="28" t="s">
        <v>18</v>
      </c>
      <c r="K315" s="28" t="s">
        <v>189</v>
      </c>
      <c r="L315" s="40">
        <v>7.48</v>
      </c>
      <c r="M315" s="28" t="s">
        <v>21</v>
      </c>
      <c r="N315" s="28" t="s">
        <v>22</v>
      </c>
      <c r="O315" s="28" t="s">
        <v>120</v>
      </c>
      <c r="P315" s="41">
        <v>42439</v>
      </c>
      <c r="Q315" s="28" t="s">
        <v>23</v>
      </c>
    </row>
    <row r="316" spans="1:17" x14ac:dyDescent="0.25">
      <c r="A316" s="28" t="s">
        <v>239</v>
      </c>
      <c r="B316" s="29" t="s">
        <v>17</v>
      </c>
      <c r="C316" s="29" t="s">
        <v>74</v>
      </c>
      <c r="D316" s="29" t="s">
        <v>75</v>
      </c>
      <c r="E316" s="28" t="s">
        <v>18</v>
      </c>
      <c r="F316" s="29" t="s">
        <v>32</v>
      </c>
      <c r="G316" s="29" t="s">
        <v>19</v>
      </c>
      <c r="H316" s="28" t="s">
        <v>18</v>
      </c>
      <c r="I316" s="28" t="s">
        <v>18</v>
      </c>
      <c r="J316" s="28" t="s">
        <v>18</v>
      </c>
      <c r="K316" s="28" t="s">
        <v>189</v>
      </c>
      <c r="L316" s="40">
        <v>6.45</v>
      </c>
      <c r="M316" s="28" t="s">
        <v>21</v>
      </c>
      <c r="N316" s="28" t="s">
        <v>22</v>
      </c>
      <c r="O316" s="28" t="s">
        <v>215</v>
      </c>
      <c r="P316" s="41">
        <v>42439</v>
      </c>
      <c r="Q316" s="28" t="s">
        <v>23</v>
      </c>
    </row>
    <row r="317" spans="1:17" x14ac:dyDescent="0.25">
      <c r="A317" s="28" t="s">
        <v>239</v>
      </c>
      <c r="B317" s="29" t="s">
        <v>17</v>
      </c>
      <c r="C317" s="29" t="s">
        <v>74</v>
      </c>
      <c r="D317" s="29" t="s">
        <v>75</v>
      </c>
      <c r="E317" s="28" t="s">
        <v>18</v>
      </c>
      <c r="F317" s="29" t="s">
        <v>32</v>
      </c>
      <c r="G317" s="29" t="s">
        <v>19</v>
      </c>
      <c r="H317" s="28" t="s">
        <v>18</v>
      </c>
      <c r="I317" s="28" t="s">
        <v>18</v>
      </c>
      <c r="J317" s="28" t="s">
        <v>18</v>
      </c>
      <c r="K317" s="28" t="s">
        <v>20</v>
      </c>
      <c r="L317" s="40">
        <v>5.24</v>
      </c>
      <c r="M317" s="28" t="s">
        <v>21</v>
      </c>
      <c r="N317" s="28" t="s">
        <v>22</v>
      </c>
      <c r="O317" s="28" t="s">
        <v>214</v>
      </c>
      <c r="P317" s="41">
        <v>42439</v>
      </c>
      <c r="Q317" s="28" t="s">
        <v>23</v>
      </c>
    </row>
    <row r="318" spans="1:17" x14ac:dyDescent="0.25">
      <c r="A318" s="28" t="s">
        <v>239</v>
      </c>
      <c r="B318" s="29" t="s">
        <v>17</v>
      </c>
      <c r="C318" s="29" t="s">
        <v>74</v>
      </c>
      <c r="D318" s="29" t="s">
        <v>75</v>
      </c>
      <c r="E318" s="28" t="s">
        <v>18</v>
      </c>
      <c r="F318" s="29" t="s">
        <v>32</v>
      </c>
      <c r="G318" s="29" t="s">
        <v>19</v>
      </c>
      <c r="H318" s="28" t="s">
        <v>18</v>
      </c>
      <c r="I318" s="28" t="s">
        <v>18</v>
      </c>
      <c r="J318" s="28" t="s">
        <v>18</v>
      </c>
      <c r="K318" s="28" t="s">
        <v>189</v>
      </c>
      <c r="L318" s="40">
        <v>5.13</v>
      </c>
      <c r="M318" s="28" t="s">
        <v>21</v>
      </c>
      <c r="N318" s="28" t="s">
        <v>22</v>
      </c>
      <c r="O318" s="28" t="s">
        <v>216</v>
      </c>
      <c r="P318" s="41">
        <v>42439</v>
      </c>
      <c r="Q318" s="28" t="s">
        <v>23</v>
      </c>
    </row>
    <row r="319" spans="1:17" x14ac:dyDescent="0.25">
      <c r="A319" s="28" t="s">
        <v>239</v>
      </c>
      <c r="B319" s="29" t="s">
        <v>17</v>
      </c>
      <c r="C319" s="29" t="s">
        <v>74</v>
      </c>
      <c r="D319" s="29" t="s">
        <v>75</v>
      </c>
      <c r="E319" s="28" t="s">
        <v>18</v>
      </c>
      <c r="F319" s="29" t="s">
        <v>32</v>
      </c>
      <c r="G319" s="29" t="s">
        <v>19</v>
      </c>
      <c r="H319" s="28" t="s">
        <v>18</v>
      </c>
      <c r="I319" s="28" t="s">
        <v>18</v>
      </c>
      <c r="J319" s="28" t="s">
        <v>18</v>
      </c>
      <c r="K319" s="28" t="s">
        <v>189</v>
      </c>
      <c r="L319" s="40">
        <v>4.55</v>
      </c>
      <c r="M319" s="28" t="s">
        <v>21</v>
      </c>
      <c r="N319" s="28" t="s">
        <v>22</v>
      </c>
      <c r="O319" s="28" t="s">
        <v>214</v>
      </c>
      <c r="P319" s="41">
        <v>42439</v>
      </c>
      <c r="Q319" s="28" t="s">
        <v>23</v>
      </c>
    </row>
    <row r="320" spans="1:17" x14ac:dyDescent="0.25">
      <c r="A320" s="28" t="s">
        <v>239</v>
      </c>
      <c r="B320" s="29" t="s">
        <v>17</v>
      </c>
      <c r="C320" s="29" t="s">
        <v>74</v>
      </c>
      <c r="D320" s="29" t="s">
        <v>75</v>
      </c>
      <c r="E320" s="28" t="s">
        <v>18</v>
      </c>
      <c r="F320" s="29" t="s">
        <v>32</v>
      </c>
      <c r="G320" s="29" t="s">
        <v>19</v>
      </c>
      <c r="H320" s="28" t="s">
        <v>18</v>
      </c>
      <c r="I320" s="28" t="s">
        <v>18</v>
      </c>
      <c r="J320" s="28" t="s">
        <v>18</v>
      </c>
      <c r="K320" s="28" t="s">
        <v>189</v>
      </c>
      <c r="L320" s="40">
        <v>4.49</v>
      </c>
      <c r="M320" s="28" t="s">
        <v>21</v>
      </c>
      <c r="N320" s="28" t="s">
        <v>22</v>
      </c>
      <c r="O320" s="28" t="s">
        <v>216</v>
      </c>
      <c r="P320" s="41">
        <v>42439</v>
      </c>
      <c r="Q320" s="28" t="s">
        <v>23</v>
      </c>
    </row>
    <row r="321" spans="1:17" x14ac:dyDescent="0.25">
      <c r="A321" s="28" t="s">
        <v>239</v>
      </c>
      <c r="B321" s="29" t="s">
        <v>17</v>
      </c>
      <c r="C321" s="29" t="s">
        <v>74</v>
      </c>
      <c r="D321" s="29" t="s">
        <v>75</v>
      </c>
      <c r="E321" s="28" t="s">
        <v>18</v>
      </c>
      <c r="F321" s="29" t="s">
        <v>32</v>
      </c>
      <c r="G321" s="29" t="s">
        <v>19</v>
      </c>
      <c r="H321" s="28" t="s">
        <v>18</v>
      </c>
      <c r="I321" s="28" t="s">
        <v>18</v>
      </c>
      <c r="J321" s="28" t="s">
        <v>18</v>
      </c>
      <c r="K321" s="28" t="s">
        <v>20</v>
      </c>
      <c r="L321" s="40">
        <v>2.97</v>
      </c>
      <c r="M321" s="28" t="s">
        <v>21</v>
      </c>
      <c r="N321" s="28" t="s">
        <v>22</v>
      </c>
      <c r="O321" s="28" t="s">
        <v>226</v>
      </c>
      <c r="P321" s="41">
        <v>42439</v>
      </c>
      <c r="Q321" s="28" t="s">
        <v>23</v>
      </c>
    </row>
    <row r="322" spans="1:17" x14ac:dyDescent="0.25">
      <c r="A322" s="28" t="s">
        <v>239</v>
      </c>
      <c r="B322" s="29" t="s">
        <v>17</v>
      </c>
      <c r="C322" s="29" t="s">
        <v>74</v>
      </c>
      <c r="D322" s="29" t="s">
        <v>75</v>
      </c>
      <c r="E322" s="28" t="s">
        <v>18</v>
      </c>
      <c r="F322" s="29" t="s">
        <v>32</v>
      </c>
      <c r="G322" s="29" t="s">
        <v>19</v>
      </c>
      <c r="H322" s="28" t="s">
        <v>18</v>
      </c>
      <c r="I322" s="28" t="s">
        <v>18</v>
      </c>
      <c r="J322" s="28" t="s">
        <v>18</v>
      </c>
      <c r="K322" s="28" t="s">
        <v>189</v>
      </c>
      <c r="L322" s="40">
        <v>1.3900000000000001</v>
      </c>
      <c r="M322" s="28" t="s">
        <v>21</v>
      </c>
      <c r="N322" s="28" t="s">
        <v>22</v>
      </c>
      <c r="O322" s="28" t="s">
        <v>215</v>
      </c>
      <c r="P322" s="41">
        <v>42439</v>
      </c>
      <c r="Q322" s="28" t="s">
        <v>23</v>
      </c>
    </row>
    <row r="323" spans="1:17" x14ac:dyDescent="0.25">
      <c r="A323" s="28" t="s">
        <v>239</v>
      </c>
      <c r="B323" s="29" t="s">
        <v>17</v>
      </c>
      <c r="C323" s="29" t="s">
        <v>74</v>
      </c>
      <c r="D323" s="29" t="s">
        <v>75</v>
      </c>
      <c r="E323" s="28" t="s">
        <v>18</v>
      </c>
      <c r="F323" s="29" t="s">
        <v>32</v>
      </c>
      <c r="G323" s="29" t="s">
        <v>19</v>
      </c>
      <c r="H323" s="28" t="s">
        <v>18</v>
      </c>
      <c r="I323" s="28" t="s">
        <v>18</v>
      </c>
      <c r="J323" s="28" t="s">
        <v>18</v>
      </c>
      <c r="K323" s="28" t="s">
        <v>189</v>
      </c>
      <c r="L323" s="40">
        <v>0.98</v>
      </c>
      <c r="M323" s="28" t="s">
        <v>21</v>
      </c>
      <c r="N323" s="28" t="s">
        <v>22</v>
      </c>
      <c r="O323" s="28" t="s">
        <v>214</v>
      </c>
      <c r="P323" s="41">
        <v>42439</v>
      </c>
      <c r="Q323" s="28" t="s">
        <v>23</v>
      </c>
    </row>
    <row r="324" spans="1:17" x14ac:dyDescent="0.25">
      <c r="A324" s="28" t="s">
        <v>239</v>
      </c>
      <c r="B324" s="29" t="s">
        <v>17</v>
      </c>
      <c r="C324" s="29" t="s">
        <v>74</v>
      </c>
      <c r="D324" s="29" t="s">
        <v>75</v>
      </c>
      <c r="E324" s="28" t="s">
        <v>18</v>
      </c>
      <c r="F324" s="29" t="s">
        <v>32</v>
      </c>
      <c r="G324" s="29" t="s">
        <v>19</v>
      </c>
      <c r="H324" s="28" t="s">
        <v>18</v>
      </c>
      <c r="I324" s="28" t="s">
        <v>18</v>
      </c>
      <c r="J324" s="28" t="s">
        <v>18</v>
      </c>
      <c r="K324" s="28" t="s">
        <v>20</v>
      </c>
      <c r="L324" s="40">
        <v>362.82</v>
      </c>
      <c r="M324" s="28" t="s">
        <v>21</v>
      </c>
      <c r="N324" s="28" t="s">
        <v>22</v>
      </c>
      <c r="O324" s="28" t="s">
        <v>242</v>
      </c>
      <c r="P324" s="41">
        <v>42439</v>
      </c>
      <c r="Q324" s="28" t="s">
        <v>23</v>
      </c>
    </row>
    <row r="325" spans="1:17" x14ac:dyDescent="0.25">
      <c r="A325" s="28" t="s">
        <v>239</v>
      </c>
      <c r="B325" s="29" t="s">
        <v>17</v>
      </c>
      <c r="C325" s="29" t="s">
        <v>74</v>
      </c>
      <c r="D325" s="29" t="s">
        <v>75</v>
      </c>
      <c r="E325" s="28" t="s">
        <v>18</v>
      </c>
      <c r="F325" s="29" t="s">
        <v>32</v>
      </c>
      <c r="G325" s="29" t="s">
        <v>19</v>
      </c>
      <c r="H325" s="28" t="s">
        <v>18</v>
      </c>
      <c r="I325" s="28" t="s">
        <v>18</v>
      </c>
      <c r="J325" s="28" t="s">
        <v>18</v>
      </c>
      <c r="K325" s="28" t="s">
        <v>189</v>
      </c>
      <c r="L325" s="40">
        <v>280.18</v>
      </c>
      <c r="M325" s="28" t="s">
        <v>21</v>
      </c>
      <c r="N325" s="28" t="s">
        <v>22</v>
      </c>
      <c r="O325" s="28" t="s">
        <v>226</v>
      </c>
      <c r="P325" s="41">
        <v>42439</v>
      </c>
      <c r="Q325" s="28" t="s">
        <v>23</v>
      </c>
    </row>
    <row r="326" spans="1:17" x14ac:dyDescent="0.25">
      <c r="A326" s="28" t="s">
        <v>239</v>
      </c>
      <c r="B326" s="29" t="s">
        <v>17</v>
      </c>
      <c r="C326" s="29" t="s">
        <v>74</v>
      </c>
      <c r="D326" s="29" t="s">
        <v>75</v>
      </c>
      <c r="E326" s="28" t="s">
        <v>18</v>
      </c>
      <c r="F326" s="29" t="s">
        <v>32</v>
      </c>
      <c r="G326" s="29" t="s">
        <v>19</v>
      </c>
      <c r="H326" s="28" t="s">
        <v>18</v>
      </c>
      <c r="I326" s="28" t="s">
        <v>18</v>
      </c>
      <c r="J326" s="28" t="s">
        <v>18</v>
      </c>
      <c r="K326" s="28" t="s">
        <v>20</v>
      </c>
      <c r="L326" s="40">
        <v>110.92</v>
      </c>
      <c r="M326" s="28" t="s">
        <v>21</v>
      </c>
      <c r="N326" s="28" t="s">
        <v>22</v>
      </c>
      <c r="O326" s="28" t="s">
        <v>214</v>
      </c>
      <c r="P326" s="41">
        <v>42439</v>
      </c>
      <c r="Q326" s="28" t="s">
        <v>23</v>
      </c>
    </row>
    <row r="327" spans="1:17" x14ac:dyDescent="0.25">
      <c r="A327" s="28" t="s">
        <v>239</v>
      </c>
      <c r="B327" s="29" t="s">
        <v>17</v>
      </c>
      <c r="C327" s="29" t="s">
        <v>74</v>
      </c>
      <c r="D327" s="29" t="s">
        <v>75</v>
      </c>
      <c r="E327" s="28" t="s">
        <v>18</v>
      </c>
      <c r="F327" s="29" t="s">
        <v>32</v>
      </c>
      <c r="G327" s="29" t="s">
        <v>19</v>
      </c>
      <c r="H327" s="28" t="s">
        <v>18</v>
      </c>
      <c r="I327" s="28" t="s">
        <v>18</v>
      </c>
      <c r="J327" s="28" t="s">
        <v>18</v>
      </c>
      <c r="K327" s="28" t="s">
        <v>189</v>
      </c>
      <c r="L327" s="40">
        <v>69.7</v>
      </c>
      <c r="M327" s="28" t="s">
        <v>21</v>
      </c>
      <c r="N327" s="28" t="s">
        <v>22</v>
      </c>
      <c r="O327" s="28" t="s">
        <v>215</v>
      </c>
      <c r="P327" s="41">
        <v>42439</v>
      </c>
      <c r="Q327" s="28" t="s">
        <v>23</v>
      </c>
    </row>
    <row r="328" spans="1:17" x14ac:dyDescent="0.25">
      <c r="A328" s="28" t="s">
        <v>239</v>
      </c>
      <c r="B328" s="29" t="s">
        <v>17</v>
      </c>
      <c r="C328" s="29" t="s">
        <v>74</v>
      </c>
      <c r="D328" s="29" t="s">
        <v>75</v>
      </c>
      <c r="E328" s="28" t="s">
        <v>18</v>
      </c>
      <c r="F328" s="29" t="s">
        <v>32</v>
      </c>
      <c r="G328" s="29" t="s">
        <v>19</v>
      </c>
      <c r="H328" s="28" t="s">
        <v>18</v>
      </c>
      <c r="I328" s="28" t="s">
        <v>18</v>
      </c>
      <c r="J328" s="28" t="s">
        <v>18</v>
      </c>
      <c r="K328" s="28" t="s">
        <v>189</v>
      </c>
      <c r="L328" s="40">
        <v>68.78</v>
      </c>
      <c r="M328" s="28" t="s">
        <v>21</v>
      </c>
      <c r="N328" s="28" t="s">
        <v>22</v>
      </c>
      <c r="O328" s="28" t="s">
        <v>214</v>
      </c>
      <c r="P328" s="41">
        <v>42439</v>
      </c>
      <c r="Q328" s="28" t="s">
        <v>23</v>
      </c>
    </row>
    <row r="329" spans="1:17" x14ac:dyDescent="0.25">
      <c r="A329" s="28" t="s">
        <v>239</v>
      </c>
      <c r="B329" s="29" t="s">
        <v>17</v>
      </c>
      <c r="C329" s="29" t="s">
        <v>74</v>
      </c>
      <c r="D329" s="29" t="s">
        <v>75</v>
      </c>
      <c r="E329" s="28" t="s">
        <v>18</v>
      </c>
      <c r="F329" s="29" t="s">
        <v>32</v>
      </c>
      <c r="G329" s="29" t="s">
        <v>19</v>
      </c>
      <c r="H329" s="28" t="s">
        <v>18</v>
      </c>
      <c r="I329" s="28" t="s">
        <v>18</v>
      </c>
      <c r="J329" s="28" t="s">
        <v>18</v>
      </c>
      <c r="K329" s="28" t="s">
        <v>189</v>
      </c>
      <c r="L329" s="40">
        <v>65.39</v>
      </c>
      <c r="M329" s="28" t="s">
        <v>21</v>
      </c>
      <c r="N329" s="28" t="s">
        <v>22</v>
      </c>
      <c r="O329" s="28" t="s">
        <v>120</v>
      </c>
      <c r="P329" s="41">
        <v>42439</v>
      </c>
      <c r="Q329" s="28" t="s">
        <v>23</v>
      </c>
    </row>
    <row r="330" spans="1:17" x14ac:dyDescent="0.25">
      <c r="A330" s="28" t="s">
        <v>239</v>
      </c>
      <c r="B330" s="29" t="s">
        <v>17</v>
      </c>
      <c r="C330" s="29" t="s">
        <v>74</v>
      </c>
      <c r="D330" s="29" t="s">
        <v>75</v>
      </c>
      <c r="E330" s="28" t="s">
        <v>18</v>
      </c>
      <c r="F330" s="29" t="s">
        <v>32</v>
      </c>
      <c r="G330" s="29" t="s">
        <v>19</v>
      </c>
      <c r="H330" s="28" t="s">
        <v>18</v>
      </c>
      <c r="I330" s="28" t="s">
        <v>18</v>
      </c>
      <c r="J330" s="28" t="s">
        <v>18</v>
      </c>
      <c r="K330" s="28" t="s">
        <v>189</v>
      </c>
      <c r="L330" s="40">
        <v>62.36</v>
      </c>
      <c r="M330" s="28" t="s">
        <v>21</v>
      </c>
      <c r="N330" s="28" t="s">
        <v>22</v>
      </c>
      <c r="O330" s="28" t="s">
        <v>216</v>
      </c>
      <c r="P330" s="41">
        <v>42439</v>
      </c>
      <c r="Q330" s="28" t="s">
        <v>23</v>
      </c>
    </row>
    <row r="331" spans="1:17" x14ac:dyDescent="0.25">
      <c r="A331" s="28" t="s">
        <v>239</v>
      </c>
      <c r="B331" s="29" t="s">
        <v>17</v>
      </c>
      <c r="C331" s="29" t="s">
        <v>74</v>
      </c>
      <c r="D331" s="29" t="s">
        <v>75</v>
      </c>
      <c r="E331" s="28" t="s">
        <v>18</v>
      </c>
      <c r="F331" s="29" t="s">
        <v>32</v>
      </c>
      <c r="G331" s="29" t="s">
        <v>19</v>
      </c>
      <c r="H331" s="28" t="s">
        <v>18</v>
      </c>
      <c r="I331" s="28" t="s">
        <v>18</v>
      </c>
      <c r="J331" s="28" t="s">
        <v>18</v>
      </c>
      <c r="K331" s="28" t="s">
        <v>189</v>
      </c>
      <c r="L331" s="40">
        <v>60</v>
      </c>
      <c r="M331" s="28" t="s">
        <v>21</v>
      </c>
      <c r="N331" s="28" t="s">
        <v>22</v>
      </c>
      <c r="O331" s="28" t="s">
        <v>226</v>
      </c>
      <c r="P331" s="41">
        <v>42439</v>
      </c>
      <c r="Q331" s="28" t="s">
        <v>23</v>
      </c>
    </row>
    <row r="332" spans="1:17" x14ac:dyDescent="0.25">
      <c r="A332" s="28" t="s">
        <v>239</v>
      </c>
      <c r="B332" s="29" t="s">
        <v>17</v>
      </c>
      <c r="C332" s="29" t="s">
        <v>74</v>
      </c>
      <c r="D332" s="29" t="s">
        <v>75</v>
      </c>
      <c r="E332" s="28" t="s">
        <v>18</v>
      </c>
      <c r="F332" s="29" t="s">
        <v>32</v>
      </c>
      <c r="G332" s="29" t="s">
        <v>19</v>
      </c>
      <c r="H332" s="28" t="s">
        <v>18</v>
      </c>
      <c r="I332" s="28" t="s">
        <v>18</v>
      </c>
      <c r="J332" s="28" t="s">
        <v>18</v>
      </c>
      <c r="K332" s="28" t="s">
        <v>189</v>
      </c>
      <c r="L332" s="40">
        <v>60</v>
      </c>
      <c r="M332" s="28" t="s">
        <v>21</v>
      </c>
      <c r="N332" s="28" t="s">
        <v>22</v>
      </c>
      <c r="O332" s="28" t="s">
        <v>229</v>
      </c>
      <c r="P332" s="41">
        <v>42439</v>
      </c>
      <c r="Q332" s="28" t="s">
        <v>23</v>
      </c>
    </row>
    <row r="333" spans="1:17" x14ac:dyDescent="0.25">
      <c r="A333" s="28" t="s">
        <v>239</v>
      </c>
      <c r="B333" s="29" t="s">
        <v>17</v>
      </c>
      <c r="C333" s="29" t="s">
        <v>74</v>
      </c>
      <c r="D333" s="29" t="s">
        <v>75</v>
      </c>
      <c r="E333" s="28" t="s">
        <v>18</v>
      </c>
      <c r="F333" s="29" t="s">
        <v>32</v>
      </c>
      <c r="G333" s="29" t="s">
        <v>19</v>
      </c>
      <c r="H333" s="28" t="s">
        <v>18</v>
      </c>
      <c r="I333" s="28" t="s">
        <v>18</v>
      </c>
      <c r="J333" s="28" t="s">
        <v>18</v>
      </c>
      <c r="K333" s="28" t="s">
        <v>189</v>
      </c>
      <c r="L333" s="40">
        <v>54.39</v>
      </c>
      <c r="M333" s="28" t="s">
        <v>21</v>
      </c>
      <c r="N333" s="28" t="s">
        <v>22</v>
      </c>
      <c r="O333" s="28" t="s">
        <v>120</v>
      </c>
      <c r="P333" s="41">
        <v>42439</v>
      </c>
      <c r="Q333" s="28" t="s">
        <v>23</v>
      </c>
    </row>
    <row r="334" spans="1:17" x14ac:dyDescent="0.25">
      <c r="A334" s="28" t="s">
        <v>239</v>
      </c>
      <c r="B334" s="29" t="s">
        <v>17</v>
      </c>
      <c r="C334" s="29" t="s">
        <v>74</v>
      </c>
      <c r="D334" s="29" t="s">
        <v>75</v>
      </c>
      <c r="E334" s="28" t="s">
        <v>18</v>
      </c>
      <c r="F334" s="29" t="s">
        <v>32</v>
      </c>
      <c r="G334" s="29" t="s">
        <v>19</v>
      </c>
      <c r="H334" s="28" t="s">
        <v>18</v>
      </c>
      <c r="I334" s="28" t="s">
        <v>18</v>
      </c>
      <c r="J334" s="28" t="s">
        <v>18</v>
      </c>
      <c r="K334" s="28" t="s">
        <v>189</v>
      </c>
      <c r="L334" s="40">
        <v>51.26</v>
      </c>
      <c r="M334" s="28" t="s">
        <v>21</v>
      </c>
      <c r="N334" s="28" t="s">
        <v>22</v>
      </c>
      <c r="O334" s="28" t="s">
        <v>226</v>
      </c>
      <c r="P334" s="41">
        <v>42439</v>
      </c>
      <c r="Q334" s="28" t="s">
        <v>23</v>
      </c>
    </row>
    <row r="335" spans="1:17" x14ac:dyDescent="0.25">
      <c r="A335" s="28" t="s">
        <v>239</v>
      </c>
      <c r="B335" s="29" t="s">
        <v>17</v>
      </c>
      <c r="C335" s="29" t="s">
        <v>74</v>
      </c>
      <c r="D335" s="29" t="s">
        <v>75</v>
      </c>
      <c r="E335" s="28" t="s">
        <v>18</v>
      </c>
      <c r="F335" s="29" t="s">
        <v>32</v>
      </c>
      <c r="G335" s="29" t="s">
        <v>19</v>
      </c>
      <c r="H335" s="28" t="s">
        <v>18</v>
      </c>
      <c r="I335" s="28" t="s">
        <v>18</v>
      </c>
      <c r="J335" s="28" t="s">
        <v>18</v>
      </c>
      <c r="K335" s="28" t="s">
        <v>20</v>
      </c>
      <c r="L335" s="40">
        <v>40</v>
      </c>
      <c r="M335" s="28" t="s">
        <v>21</v>
      </c>
      <c r="N335" s="28" t="s">
        <v>22</v>
      </c>
      <c r="O335" s="28" t="s">
        <v>240</v>
      </c>
      <c r="P335" s="41">
        <v>42439</v>
      </c>
      <c r="Q335" s="28" t="s">
        <v>23</v>
      </c>
    </row>
    <row r="336" spans="1:17" x14ac:dyDescent="0.25">
      <c r="A336" s="28" t="s">
        <v>239</v>
      </c>
      <c r="B336" s="29" t="s">
        <v>17</v>
      </c>
      <c r="C336" s="29" t="s">
        <v>74</v>
      </c>
      <c r="D336" s="29" t="s">
        <v>75</v>
      </c>
      <c r="E336" s="28" t="s">
        <v>18</v>
      </c>
      <c r="F336" s="29" t="s">
        <v>32</v>
      </c>
      <c r="G336" s="29" t="s">
        <v>19</v>
      </c>
      <c r="H336" s="28" t="s">
        <v>18</v>
      </c>
      <c r="I336" s="28" t="s">
        <v>18</v>
      </c>
      <c r="J336" s="28" t="s">
        <v>18</v>
      </c>
      <c r="K336" s="28" t="s">
        <v>189</v>
      </c>
      <c r="L336" s="40">
        <v>37.65</v>
      </c>
      <c r="M336" s="28" t="s">
        <v>21</v>
      </c>
      <c r="N336" s="28" t="s">
        <v>22</v>
      </c>
      <c r="O336" s="28" t="s">
        <v>120</v>
      </c>
      <c r="P336" s="41">
        <v>42439</v>
      </c>
      <c r="Q336" s="28" t="s">
        <v>23</v>
      </c>
    </row>
    <row r="337" spans="1:17" x14ac:dyDescent="0.25">
      <c r="A337" s="28" t="s">
        <v>239</v>
      </c>
      <c r="B337" s="29" t="s">
        <v>17</v>
      </c>
      <c r="C337" s="29" t="s">
        <v>74</v>
      </c>
      <c r="D337" s="29" t="s">
        <v>75</v>
      </c>
      <c r="E337" s="28" t="s">
        <v>18</v>
      </c>
      <c r="F337" s="29" t="s">
        <v>32</v>
      </c>
      <c r="G337" s="29" t="s">
        <v>19</v>
      </c>
      <c r="H337" s="28" t="s">
        <v>18</v>
      </c>
      <c r="I337" s="28" t="s">
        <v>18</v>
      </c>
      <c r="J337" s="28" t="s">
        <v>18</v>
      </c>
      <c r="K337" s="28" t="s">
        <v>117</v>
      </c>
      <c r="L337" s="40">
        <v>36.68</v>
      </c>
      <c r="M337" s="28" t="s">
        <v>21</v>
      </c>
      <c r="N337" s="28" t="s">
        <v>22</v>
      </c>
      <c r="O337" s="28" t="s">
        <v>243</v>
      </c>
      <c r="P337" s="41">
        <v>42439</v>
      </c>
      <c r="Q337" s="28" t="s">
        <v>23</v>
      </c>
    </row>
    <row r="338" spans="1:17" x14ac:dyDescent="0.25">
      <c r="A338" s="28" t="s">
        <v>239</v>
      </c>
      <c r="B338" s="29" t="s">
        <v>17</v>
      </c>
      <c r="C338" s="29" t="s">
        <v>74</v>
      </c>
      <c r="D338" s="29" t="s">
        <v>75</v>
      </c>
      <c r="E338" s="28" t="s">
        <v>18</v>
      </c>
      <c r="F338" s="29" t="s">
        <v>32</v>
      </c>
      <c r="G338" s="29" t="s">
        <v>19</v>
      </c>
      <c r="H338" s="28" t="s">
        <v>18</v>
      </c>
      <c r="I338" s="28" t="s">
        <v>18</v>
      </c>
      <c r="J338" s="28" t="s">
        <v>18</v>
      </c>
      <c r="K338" s="28" t="s">
        <v>189</v>
      </c>
      <c r="L338" s="40">
        <v>34.79</v>
      </c>
      <c r="M338" s="28" t="s">
        <v>21</v>
      </c>
      <c r="N338" s="28" t="s">
        <v>22</v>
      </c>
      <c r="O338" s="28" t="s">
        <v>214</v>
      </c>
      <c r="P338" s="41">
        <v>42439</v>
      </c>
      <c r="Q338" s="28" t="s">
        <v>23</v>
      </c>
    </row>
    <row r="339" spans="1:17" x14ac:dyDescent="0.25">
      <c r="A339" s="28" t="s">
        <v>244</v>
      </c>
      <c r="B339" s="29" t="s">
        <v>17</v>
      </c>
      <c r="C339" s="29" t="s">
        <v>74</v>
      </c>
      <c r="D339" s="29" t="s">
        <v>75</v>
      </c>
      <c r="E339" s="28" t="s">
        <v>18</v>
      </c>
      <c r="F339" s="29" t="s">
        <v>32</v>
      </c>
      <c r="G339" s="29" t="s">
        <v>19</v>
      </c>
      <c r="H339" s="28" t="s">
        <v>18</v>
      </c>
      <c r="I339" s="28" t="s">
        <v>18</v>
      </c>
      <c r="J339" s="28" t="s">
        <v>18</v>
      </c>
      <c r="K339" s="28" t="s">
        <v>189</v>
      </c>
      <c r="L339" s="40">
        <v>-9.51</v>
      </c>
      <c r="M339" s="28" t="s">
        <v>21</v>
      </c>
      <c r="N339" s="28" t="s">
        <v>22</v>
      </c>
      <c r="O339" s="28" t="s">
        <v>245</v>
      </c>
      <c r="P339" s="41">
        <v>42501</v>
      </c>
      <c r="Q339" s="28" t="s">
        <v>23</v>
      </c>
    </row>
    <row r="340" spans="1:17" x14ac:dyDescent="0.25">
      <c r="A340" s="28" t="s">
        <v>244</v>
      </c>
      <c r="B340" s="29" t="s">
        <v>17</v>
      </c>
      <c r="C340" s="29" t="s">
        <v>74</v>
      </c>
      <c r="D340" s="29" t="s">
        <v>75</v>
      </c>
      <c r="E340" s="28" t="s">
        <v>18</v>
      </c>
      <c r="F340" s="29" t="s">
        <v>32</v>
      </c>
      <c r="G340" s="29" t="s">
        <v>19</v>
      </c>
      <c r="H340" s="28" t="s">
        <v>18</v>
      </c>
      <c r="I340" s="28" t="s">
        <v>18</v>
      </c>
      <c r="J340" s="28" t="s">
        <v>18</v>
      </c>
      <c r="K340" s="28" t="s">
        <v>20</v>
      </c>
      <c r="L340" s="40">
        <v>999</v>
      </c>
      <c r="M340" s="28" t="s">
        <v>21</v>
      </c>
      <c r="N340" s="28" t="s">
        <v>22</v>
      </c>
      <c r="O340" s="28" t="s">
        <v>246</v>
      </c>
      <c r="P340" s="41">
        <v>42501</v>
      </c>
      <c r="Q340" s="28" t="s">
        <v>23</v>
      </c>
    </row>
    <row r="341" spans="1:17" x14ac:dyDescent="0.25">
      <c r="A341" s="28" t="s">
        <v>244</v>
      </c>
      <c r="B341" s="29" t="s">
        <v>17</v>
      </c>
      <c r="C341" s="29" t="s">
        <v>74</v>
      </c>
      <c r="D341" s="29" t="s">
        <v>75</v>
      </c>
      <c r="E341" s="28" t="s">
        <v>18</v>
      </c>
      <c r="F341" s="29" t="s">
        <v>32</v>
      </c>
      <c r="G341" s="29" t="s">
        <v>19</v>
      </c>
      <c r="H341" s="28" t="s">
        <v>18</v>
      </c>
      <c r="I341" s="28" t="s">
        <v>18</v>
      </c>
      <c r="J341" s="28" t="s">
        <v>18</v>
      </c>
      <c r="K341" s="28" t="s">
        <v>20</v>
      </c>
      <c r="L341" s="40">
        <v>676.1</v>
      </c>
      <c r="M341" s="28" t="s">
        <v>21</v>
      </c>
      <c r="N341" s="28" t="s">
        <v>22</v>
      </c>
      <c r="O341" s="28" t="s">
        <v>247</v>
      </c>
      <c r="P341" s="41">
        <v>42501</v>
      </c>
      <c r="Q341" s="28" t="s">
        <v>23</v>
      </c>
    </row>
    <row r="342" spans="1:17" x14ac:dyDescent="0.25">
      <c r="A342" s="28" t="s">
        <v>244</v>
      </c>
      <c r="B342" s="29" t="s">
        <v>17</v>
      </c>
      <c r="C342" s="29" t="s">
        <v>74</v>
      </c>
      <c r="D342" s="29" t="s">
        <v>75</v>
      </c>
      <c r="E342" s="28" t="s">
        <v>18</v>
      </c>
      <c r="F342" s="29" t="s">
        <v>32</v>
      </c>
      <c r="G342" s="29" t="s">
        <v>19</v>
      </c>
      <c r="H342" s="28" t="s">
        <v>18</v>
      </c>
      <c r="I342" s="28" t="s">
        <v>18</v>
      </c>
      <c r="J342" s="28" t="s">
        <v>18</v>
      </c>
      <c r="K342" s="28" t="s">
        <v>20</v>
      </c>
      <c r="L342" s="40">
        <v>644.4</v>
      </c>
      <c r="M342" s="28" t="s">
        <v>21</v>
      </c>
      <c r="N342" s="28" t="s">
        <v>22</v>
      </c>
      <c r="O342" s="28" t="s">
        <v>248</v>
      </c>
      <c r="P342" s="41">
        <v>42501</v>
      </c>
      <c r="Q342" s="28" t="s">
        <v>23</v>
      </c>
    </row>
    <row r="343" spans="1:17" x14ac:dyDescent="0.25">
      <c r="A343" s="28" t="s">
        <v>244</v>
      </c>
      <c r="B343" s="29" t="s">
        <v>17</v>
      </c>
      <c r="C343" s="29" t="s">
        <v>74</v>
      </c>
      <c r="D343" s="29" t="s">
        <v>75</v>
      </c>
      <c r="E343" s="28" t="s">
        <v>18</v>
      </c>
      <c r="F343" s="29" t="s">
        <v>32</v>
      </c>
      <c r="G343" s="29" t="s">
        <v>19</v>
      </c>
      <c r="H343" s="28" t="s">
        <v>18</v>
      </c>
      <c r="I343" s="28" t="s">
        <v>18</v>
      </c>
      <c r="J343" s="28" t="s">
        <v>18</v>
      </c>
      <c r="K343" s="28" t="s">
        <v>189</v>
      </c>
      <c r="L343" s="40">
        <v>558.15</v>
      </c>
      <c r="M343" s="28" t="s">
        <v>21</v>
      </c>
      <c r="N343" s="28" t="s">
        <v>22</v>
      </c>
      <c r="O343" s="28" t="s">
        <v>214</v>
      </c>
      <c r="P343" s="41">
        <v>42501</v>
      </c>
      <c r="Q343" s="28" t="s">
        <v>23</v>
      </c>
    </row>
    <row r="344" spans="1:17" x14ac:dyDescent="0.25">
      <c r="A344" s="28" t="s">
        <v>244</v>
      </c>
      <c r="B344" s="29" t="s">
        <v>17</v>
      </c>
      <c r="C344" s="29" t="s">
        <v>74</v>
      </c>
      <c r="D344" s="29" t="s">
        <v>75</v>
      </c>
      <c r="E344" s="28" t="s">
        <v>18</v>
      </c>
      <c r="F344" s="29" t="s">
        <v>32</v>
      </c>
      <c r="G344" s="29" t="s">
        <v>19</v>
      </c>
      <c r="H344" s="28" t="s">
        <v>18</v>
      </c>
      <c r="I344" s="28" t="s">
        <v>18</v>
      </c>
      <c r="J344" s="28" t="s">
        <v>18</v>
      </c>
      <c r="K344" s="28" t="s">
        <v>20</v>
      </c>
      <c r="L344" s="40">
        <v>548.9</v>
      </c>
      <c r="M344" s="28" t="s">
        <v>21</v>
      </c>
      <c r="N344" s="28" t="s">
        <v>22</v>
      </c>
      <c r="O344" s="28" t="s">
        <v>249</v>
      </c>
      <c r="P344" s="41">
        <v>42501</v>
      </c>
      <c r="Q344" s="28" t="s">
        <v>23</v>
      </c>
    </row>
    <row r="345" spans="1:17" x14ac:dyDescent="0.25">
      <c r="A345" s="28" t="s">
        <v>244</v>
      </c>
      <c r="B345" s="29" t="s">
        <v>17</v>
      </c>
      <c r="C345" s="29" t="s">
        <v>74</v>
      </c>
      <c r="D345" s="29" t="s">
        <v>75</v>
      </c>
      <c r="E345" s="28" t="s">
        <v>18</v>
      </c>
      <c r="F345" s="29" t="s">
        <v>32</v>
      </c>
      <c r="G345" s="29" t="s">
        <v>19</v>
      </c>
      <c r="H345" s="28" t="s">
        <v>18</v>
      </c>
      <c r="I345" s="28" t="s">
        <v>18</v>
      </c>
      <c r="J345" s="28" t="s">
        <v>18</v>
      </c>
      <c r="K345" s="28" t="s">
        <v>20</v>
      </c>
      <c r="L345" s="40">
        <v>414.88</v>
      </c>
      <c r="M345" s="28" t="s">
        <v>21</v>
      </c>
      <c r="N345" s="28" t="s">
        <v>22</v>
      </c>
      <c r="O345" s="28" t="s">
        <v>250</v>
      </c>
      <c r="P345" s="41">
        <v>42501</v>
      </c>
      <c r="Q345" s="28" t="s">
        <v>23</v>
      </c>
    </row>
    <row r="346" spans="1:17" x14ac:dyDescent="0.25">
      <c r="A346" s="28" t="s">
        <v>244</v>
      </c>
      <c r="B346" s="29" t="s">
        <v>17</v>
      </c>
      <c r="C346" s="29" t="s">
        <v>74</v>
      </c>
      <c r="D346" s="29" t="s">
        <v>75</v>
      </c>
      <c r="E346" s="28" t="s">
        <v>18</v>
      </c>
      <c r="F346" s="29" t="s">
        <v>32</v>
      </c>
      <c r="G346" s="29" t="s">
        <v>19</v>
      </c>
      <c r="H346" s="28" t="s">
        <v>18</v>
      </c>
      <c r="I346" s="28" t="s">
        <v>18</v>
      </c>
      <c r="J346" s="28" t="s">
        <v>18</v>
      </c>
      <c r="K346" s="28" t="s">
        <v>20</v>
      </c>
      <c r="L346" s="40">
        <v>252.53</v>
      </c>
      <c r="M346" s="28" t="s">
        <v>21</v>
      </c>
      <c r="N346" s="28" t="s">
        <v>22</v>
      </c>
      <c r="O346" s="28" t="s">
        <v>248</v>
      </c>
      <c r="P346" s="41">
        <v>42501</v>
      </c>
      <c r="Q346" s="28" t="s">
        <v>23</v>
      </c>
    </row>
    <row r="347" spans="1:17" x14ac:dyDescent="0.25">
      <c r="A347" s="28" t="s">
        <v>244</v>
      </c>
      <c r="B347" s="29" t="s">
        <v>17</v>
      </c>
      <c r="C347" s="29" t="s">
        <v>74</v>
      </c>
      <c r="D347" s="29" t="s">
        <v>75</v>
      </c>
      <c r="E347" s="28" t="s">
        <v>18</v>
      </c>
      <c r="F347" s="29" t="s">
        <v>32</v>
      </c>
      <c r="G347" s="29" t="s">
        <v>19</v>
      </c>
      <c r="H347" s="28" t="s">
        <v>18</v>
      </c>
      <c r="I347" s="28" t="s">
        <v>18</v>
      </c>
      <c r="J347" s="28" t="s">
        <v>18</v>
      </c>
      <c r="K347" s="28" t="s">
        <v>20</v>
      </c>
      <c r="L347" s="40">
        <v>235.18</v>
      </c>
      <c r="M347" s="28" t="s">
        <v>21</v>
      </c>
      <c r="N347" s="28" t="s">
        <v>22</v>
      </c>
      <c r="O347" s="28" t="s">
        <v>230</v>
      </c>
      <c r="P347" s="41">
        <v>42501</v>
      </c>
      <c r="Q347" s="28" t="s">
        <v>23</v>
      </c>
    </row>
    <row r="348" spans="1:17" x14ac:dyDescent="0.25">
      <c r="A348" s="28" t="s">
        <v>244</v>
      </c>
      <c r="B348" s="29" t="s">
        <v>17</v>
      </c>
      <c r="C348" s="29" t="s">
        <v>74</v>
      </c>
      <c r="D348" s="29" t="s">
        <v>75</v>
      </c>
      <c r="E348" s="28" t="s">
        <v>18</v>
      </c>
      <c r="F348" s="29" t="s">
        <v>32</v>
      </c>
      <c r="G348" s="29" t="s">
        <v>19</v>
      </c>
      <c r="H348" s="28" t="s">
        <v>18</v>
      </c>
      <c r="I348" s="28" t="s">
        <v>18</v>
      </c>
      <c r="J348" s="28" t="s">
        <v>18</v>
      </c>
      <c r="K348" s="28" t="s">
        <v>189</v>
      </c>
      <c r="L348" s="40">
        <v>162.97999999999999</v>
      </c>
      <c r="M348" s="28" t="s">
        <v>21</v>
      </c>
      <c r="N348" s="28" t="s">
        <v>22</v>
      </c>
      <c r="O348" s="28" t="s">
        <v>120</v>
      </c>
      <c r="P348" s="41">
        <v>42501</v>
      </c>
      <c r="Q348" s="28" t="s">
        <v>23</v>
      </c>
    </row>
    <row r="349" spans="1:17" x14ac:dyDescent="0.25">
      <c r="A349" s="28" t="s">
        <v>244</v>
      </c>
      <c r="B349" s="29" t="s">
        <v>17</v>
      </c>
      <c r="C349" s="29" t="s">
        <v>74</v>
      </c>
      <c r="D349" s="29" t="s">
        <v>75</v>
      </c>
      <c r="E349" s="28" t="s">
        <v>18</v>
      </c>
      <c r="F349" s="29" t="s">
        <v>32</v>
      </c>
      <c r="G349" s="29" t="s">
        <v>19</v>
      </c>
      <c r="H349" s="28" t="s">
        <v>18</v>
      </c>
      <c r="I349" s="28" t="s">
        <v>18</v>
      </c>
      <c r="J349" s="28" t="s">
        <v>18</v>
      </c>
      <c r="K349" s="28" t="s">
        <v>189</v>
      </c>
      <c r="L349" s="40">
        <v>128.72999999999999</v>
      </c>
      <c r="M349" s="28" t="s">
        <v>21</v>
      </c>
      <c r="N349" s="28" t="s">
        <v>22</v>
      </c>
      <c r="O349" s="28" t="s">
        <v>120</v>
      </c>
      <c r="P349" s="41">
        <v>42501</v>
      </c>
      <c r="Q349" s="28" t="s">
        <v>23</v>
      </c>
    </row>
    <row r="350" spans="1:17" x14ac:dyDescent="0.25">
      <c r="A350" s="28" t="s">
        <v>244</v>
      </c>
      <c r="B350" s="29" t="s">
        <v>17</v>
      </c>
      <c r="C350" s="29" t="s">
        <v>74</v>
      </c>
      <c r="D350" s="29" t="s">
        <v>75</v>
      </c>
      <c r="E350" s="28" t="s">
        <v>18</v>
      </c>
      <c r="F350" s="29" t="s">
        <v>32</v>
      </c>
      <c r="G350" s="29" t="s">
        <v>19</v>
      </c>
      <c r="H350" s="28" t="s">
        <v>18</v>
      </c>
      <c r="I350" s="28" t="s">
        <v>18</v>
      </c>
      <c r="J350" s="28" t="s">
        <v>18</v>
      </c>
      <c r="K350" s="28" t="s">
        <v>189</v>
      </c>
      <c r="L350" s="40">
        <v>88.7</v>
      </c>
      <c r="M350" s="28" t="s">
        <v>21</v>
      </c>
      <c r="N350" s="28" t="s">
        <v>22</v>
      </c>
      <c r="O350" s="28" t="s">
        <v>251</v>
      </c>
      <c r="P350" s="41">
        <v>42501</v>
      </c>
      <c r="Q350" s="28" t="s">
        <v>23</v>
      </c>
    </row>
    <row r="351" spans="1:17" x14ac:dyDescent="0.25">
      <c r="A351" s="28" t="s">
        <v>244</v>
      </c>
      <c r="B351" s="29" t="s">
        <v>17</v>
      </c>
      <c r="C351" s="29" t="s">
        <v>74</v>
      </c>
      <c r="D351" s="29" t="s">
        <v>75</v>
      </c>
      <c r="E351" s="28" t="s">
        <v>18</v>
      </c>
      <c r="F351" s="29" t="s">
        <v>32</v>
      </c>
      <c r="G351" s="29" t="s">
        <v>19</v>
      </c>
      <c r="H351" s="28" t="s">
        <v>18</v>
      </c>
      <c r="I351" s="28" t="s">
        <v>18</v>
      </c>
      <c r="J351" s="28" t="s">
        <v>18</v>
      </c>
      <c r="K351" s="28" t="s">
        <v>189</v>
      </c>
      <c r="L351" s="40">
        <v>88.27</v>
      </c>
      <c r="M351" s="28" t="s">
        <v>21</v>
      </c>
      <c r="N351" s="28" t="s">
        <v>22</v>
      </c>
      <c r="O351" s="28" t="s">
        <v>226</v>
      </c>
      <c r="P351" s="41">
        <v>42501</v>
      </c>
      <c r="Q351" s="28" t="s">
        <v>23</v>
      </c>
    </row>
    <row r="352" spans="1:17" x14ac:dyDescent="0.25">
      <c r="A352" s="28" t="s">
        <v>244</v>
      </c>
      <c r="B352" s="29" t="s">
        <v>17</v>
      </c>
      <c r="C352" s="29" t="s">
        <v>74</v>
      </c>
      <c r="D352" s="29" t="s">
        <v>75</v>
      </c>
      <c r="E352" s="28" t="s">
        <v>18</v>
      </c>
      <c r="F352" s="29" t="s">
        <v>32</v>
      </c>
      <c r="G352" s="29" t="s">
        <v>19</v>
      </c>
      <c r="H352" s="28" t="s">
        <v>18</v>
      </c>
      <c r="I352" s="28" t="s">
        <v>18</v>
      </c>
      <c r="J352" s="28" t="s">
        <v>18</v>
      </c>
      <c r="K352" s="28" t="s">
        <v>20</v>
      </c>
      <c r="L352" s="40">
        <v>84</v>
      </c>
      <c r="M352" s="28" t="s">
        <v>21</v>
      </c>
      <c r="N352" s="28" t="s">
        <v>22</v>
      </c>
      <c r="O352" s="28" t="s">
        <v>252</v>
      </c>
      <c r="P352" s="41">
        <v>42501</v>
      </c>
      <c r="Q352" s="28" t="s">
        <v>23</v>
      </c>
    </row>
    <row r="353" spans="1:17" x14ac:dyDescent="0.25">
      <c r="A353" s="28" t="s">
        <v>244</v>
      </c>
      <c r="B353" s="29" t="s">
        <v>17</v>
      </c>
      <c r="C353" s="29" t="s">
        <v>74</v>
      </c>
      <c r="D353" s="29" t="s">
        <v>75</v>
      </c>
      <c r="E353" s="28" t="s">
        <v>18</v>
      </c>
      <c r="F353" s="29" t="s">
        <v>32</v>
      </c>
      <c r="G353" s="29" t="s">
        <v>19</v>
      </c>
      <c r="H353" s="28" t="s">
        <v>18</v>
      </c>
      <c r="I353" s="28" t="s">
        <v>18</v>
      </c>
      <c r="J353" s="28" t="s">
        <v>18</v>
      </c>
      <c r="K353" s="28" t="s">
        <v>189</v>
      </c>
      <c r="L353" s="40">
        <v>83.13</v>
      </c>
      <c r="M353" s="28" t="s">
        <v>21</v>
      </c>
      <c r="N353" s="28" t="s">
        <v>22</v>
      </c>
      <c r="O353" s="28" t="s">
        <v>215</v>
      </c>
      <c r="P353" s="41">
        <v>42501</v>
      </c>
      <c r="Q353" s="28" t="s">
        <v>23</v>
      </c>
    </row>
    <row r="354" spans="1:17" x14ac:dyDescent="0.25">
      <c r="A354" s="28" t="s">
        <v>244</v>
      </c>
      <c r="B354" s="29" t="s">
        <v>17</v>
      </c>
      <c r="C354" s="29" t="s">
        <v>74</v>
      </c>
      <c r="D354" s="29" t="s">
        <v>75</v>
      </c>
      <c r="E354" s="28" t="s">
        <v>18</v>
      </c>
      <c r="F354" s="29" t="s">
        <v>32</v>
      </c>
      <c r="G354" s="29" t="s">
        <v>19</v>
      </c>
      <c r="H354" s="28" t="s">
        <v>18</v>
      </c>
      <c r="I354" s="28" t="s">
        <v>18</v>
      </c>
      <c r="J354" s="28" t="s">
        <v>18</v>
      </c>
      <c r="K354" s="28" t="s">
        <v>20</v>
      </c>
      <c r="L354" s="40">
        <v>82.72</v>
      </c>
      <c r="M354" s="28" t="s">
        <v>21</v>
      </c>
      <c r="N354" s="28" t="s">
        <v>22</v>
      </c>
      <c r="O354" s="28" t="s">
        <v>248</v>
      </c>
      <c r="P354" s="41">
        <v>42501</v>
      </c>
      <c r="Q354" s="28" t="s">
        <v>23</v>
      </c>
    </row>
    <row r="355" spans="1:17" x14ac:dyDescent="0.25">
      <c r="A355" s="28" t="s">
        <v>244</v>
      </c>
      <c r="B355" s="29" t="s">
        <v>17</v>
      </c>
      <c r="C355" s="29" t="s">
        <v>74</v>
      </c>
      <c r="D355" s="29" t="s">
        <v>75</v>
      </c>
      <c r="E355" s="28" t="s">
        <v>18</v>
      </c>
      <c r="F355" s="29" t="s">
        <v>32</v>
      </c>
      <c r="G355" s="29" t="s">
        <v>19</v>
      </c>
      <c r="H355" s="28" t="s">
        <v>18</v>
      </c>
      <c r="I355" s="28" t="s">
        <v>18</v>
      </c>
      <c r="J355" s="28" t="s">
        <v>18</v>
      </c>
      <c r="K355" s="28" t="s">
        <v>189</v>
      </c>
      <c r="L355" s="40">
        <v>64.64</v>
      </c>
      <c r="M355" s="28" t="s">
        <v>21</v>
      </c>
      <c r="N355" s="28" t="s">
        <v>22</v>
      </c>
      <c r="O355" s="28" t="s">
        <v>216</v>
      </c>
      <c r="P355" s="41">
        <v>42501</v>
      </c>
      <c r="Q355" s="28" t="s">
        <v>23</v>
      </c>
    </row>
    <row r="356" spans="1:17" x14ac:dyDescent="0.25">
      <c r="A356" s="28" t="s">
        <v>244</v>
      </c>
      <c r="B356" s="29" t="s">
        <v>17</v>
      </c>
      <c r="C356" s="29" t="s">
        <v>74</v>
      </c>
      <c r="D356" s="29" t="s">
        <v>75</v>
      </c>
      <c r="E356" s="28" t="s">
        <v>18</v>
      </c>
      <c r="F356" s="29" t="s">
        <v>32</v>
      </c>
      <c r="G356" s="29" t="s">
        <v>19</v>
      </c>
      <c r="H356" s="28" t="s">
        <v>18</v>
      </c>
      <c r="I356" s="28" t="s">
        <v>18</v>
      </c>
      <c r="J356" s="28" t="s">
        <v>18</v>
      </c>
      <c r="K356" s="28" t="s">
        <v>20</v>
      </c>
      <c r="L356" s="40">
        <v>63.34</v>
      </c>
      <c r="M356" s="28" t="s">
        <v>21</v>
      </c>
      <c r="N356" s="28" t="s">
        <v>22</v>
      </c>
      <c r="O356" s="28" t="s">
        <v>214</v>
      </c>
      <c r="P356" s="41">
        <v>42501</v>
      </c>
      <c r="Q356" s="28" t="s">
        <v>23</v>
      </c>
    </row>
    <row r="357" spans="1:17" x14ac:dyDescent="0.25">
      <c r="A357" s="28" t="s">
        <v>244</v>
      </c>
      <c r="B357" s="29" t="s">
        <v>17</v>
      </c>
      <c r="C357" s="29" t="s">
        <v>74</v>
      </c>
      <c r="D357" s="29" t="s">
        <v>75</v>
      </c>
      <c r="E357" s="28" t="s">
        <v>18</v>
      </c>
      <c r="F357" s="29" t="s">
        <v>32</v>
      </c>
      <c r="G357" s="29" t="s">
        <v>19</v>
      </c>
      <c r="H357" s="28" t="s">
        <v>18</v>
      </c>
      <c r="I357" s="28" t="s">
        <v>18</v>
      </c>
      <c r="J357" s="28" t="s">
        <v>18</v>
      </c>
      <c r="K357" s="28" t="s">
        <v>20</v>
      </c>
      <c r="L357" s="40">
        <v>44.95</v>
      </c>
      <c r="M357" s="28" t="s">
        <v>21</v>
      </c>
      <c r="N357" s="28" t="s">
        <v>22</v>
      </c>
      <c r="O357" s="28" t="s">
        <v>248</v>
      </c>
      <c r="P357" s="41">
        <v>42501</v>
      </c>
      <c r="Q357" s="28" t="s">
        <v>23</v>
      </c>
    </row>
    <row r="358" spans="1:17" x14ac:dyDescent="0.25">
      <c r="A358" s="28" t="s">
        <v>244</v>
      </c>
      <c r="B358" s="29" t="s">
        <v>17</v>
      </c>
      <c r="C358" s="29" t="s">
        <v>74</v>
      </c>
      <c r="D358" s="29" t="s">
        <v>75</v>
      </c>
      <c r="E358" s="28" t="s">
        <v>18</v>
      </c>
      <c r="F358" s="29" t="s">
        <v>32</v>
      </c>
      <c r="G358" s="29" t="s">
        <v>19</v>
      </c>
      <c r="H358" s="28" t="s">
        <v>18</v>
      </c>
      <c r="I358" s="28" t="s">
        <v>18</v>
      </c>
      <c r="J358" s="28" t="s">
        <v>18</v>
      </c>
      <c r="K358" s="28" t="s">
        <v>189</v>
      </c>
      <c r="L358" s="40">
        <v>44.38</v>
      </c>
      <c r="M358" s="28" t="s">
        <v>21</v>
      </c>
      <c r="N358" s="28" t="s">
        <v>22</v>
      </c>
      <c r="O358" s="28" t="s">
        <v>120</v>
      </c>
      <c r="P358" s="41">
        <v>42501</v>
      </c>
      <c r="Q358" s="28" t="s">
        <v>23</v>
      </c>
    </row>
    <row r="359" spans="1:17" x14ac:dyDescent="0.25">
      <c r="A359" s="28" t="s">
        <v>244</v>
      </c>
      <c r="B359" s="29" t="s">
        <v>17</v>
      </c>
      <c r="C359" s="29" t="s">
        <v>74</v>
      </c>
      <c r="D359" s="29" t="s">
        <v>75</v>
      </c>
      <c r="E359" s="28" t="s">
        <v>18</v>
      </c>
      <c r="F359" s="29" t="s">
        <v>32</v>
      </c>
      <c r="G359" s="29" t="s">
        <v>19</v>
      </c>
      <c r="H359" s="28" t="s">
        <v>18</v>
      </c>
      <c r="I359" s="28" t="s">
        <v>18</v>
      </c>
      <c r="J359" s="28" t="s">
        <v>18</v>
      </c>
      <c r="K359" s="28" t="s">
        <v>189</v>
      </c>
      <c r="L359" s="40">
        <v>41.7</v>
      </c>
      <c r="M359" s="28" t="s">
        <v>21</v>
      </c>
      <c r="N359" s="28" t="s">
        <v>22</v>
      </c>
      <c r="O359" s="28" t="s">
        <v>253</v>
      </c>
      <c r="P359" s="41">
        <v>42501</v>
      </c>
      <c r="Q359" s="28" t="s">
        <v>23</v>
      </c>
    </row>
    <row r="360" spans="1:17" x14ac:dyDescent="0.25">
      <c r="A360" s="28" t="s">
        <v>244</v>
      </c>
      <c r="B360" s="29" t="s">
        <v>17</v>
      </c>
      <c r="C360" s="29" t="s">
        <v>74</v>
      </c>
      <c r="D360" s="29" t="s">
        <v>75</v>
      </c>
      <c r="E360" s="28" t="s">
        <v>18</v>
      </c>
      <c r="F360" s="29" t="s">
        <v>32</v>
      </c>
      <c r="G360" s="29" t="s">
        <v>19</v>
      </c>
      <c r="H360" s="28" t="s">
        <v>18</v>
      </c>
      <c r="I360" s="28" t="s">
        <v>18</v>
      </c>
      <c r="J360" s="28" t="s">
        <v>18</v>
      </c>
      <c r="K360" s="28" t="s">
        <v>189</v>
      </c>
      <c r="L360" s="40">
        <v>33.700000000000003</v>
      </c>
      <c r="M360" s="28" t="s">
        <v>21</v>
      </c>
      <c r="N360" s="28" t="s">
        <v>22</v>
      </c>
      <c r="O360" s="28" t="s">
        <v>120</v>
      </c>
      <c r="P360" s="41">
        <v>42501</v>
      </c>
      <c r="Q360" s="28" t="s">
        <v>23</v>
      </c>
    </row>
    <row r="361" spans="1:17" x14ac:dyDescent="0.25">
      <c r="A361" s="28" t="s">
        <v>244</v>
      </c>
      <c r="B361" s="29" t="s">
        <v>17</v>
      </c>
      <c r="C361" s="29" t="s">
        <v>74</v>
      </c>
      <c r="D361" s="29" t="s">
        <v>75</v>
      </c>
      <c r="E361" s="28" t="s">
        <v>18</v>
      </c>
      <c r="F361" s="29" t="s">
        <v>32</v>
      </c>
      <c r="G361" s="29" t="s">
        <v>19</v>
      </c>
      <c r="H361" s="28" t="s">
        <v>18</v>
      </c>
      <c r="I361" s="28" t="s">
        <v>18</v>
      </c>
      <c r="J361" s="28" t="s">
        <v>18</v>
      </c>
      <c r="K361" s="28" t="s">
        <v>20</v>
      </c>
      <c r="L361" s="40">
        <v>22.82</v>
      </c>
      <c r="M361" s="28" t="s">
        <v>21</v>
      </c>
      <c r="N361" s="28" t="s">
        <v>22</v>
      </c>
      <c r="O361" s="28" t="s">
        <v>230</v>
      </c>
      <c r="P361" s="41">
        <v>42501</v>
      </c>
      <c r="Q361" s="28" t="s">
        <v>23</v>
      </c>
    </row>
    <row r="362" spans="1:17" x14ac:dyDescent="0.25">
      <c r="A362" s="28" t="s">
        <v>244</v>
      </c>
      <c r="B362" s="29" t="s">
        <v>17</v>
      </c>
      <c r="C362" s="29" t="s">
        <v>74</v>
      </c>
      <c r="D362" s="29" t="s">
        <v>75</v>
      </c>
      <c r="E362" s="28" t="s">
        <v>18</v>
      </c>
      <c r="F362" s="29" t="s">
        <v>32</v>
      </c>
      <c r="G362" s="29" t="s">
        <v>19</v>
      </c>
      <c r="H362" s="28" t="s">
        <v>18</v>
      </c>
      <c r="I362" s="28" t="s">
        <v>18</v>
      </c>
      <c r="J362" s="28" t="s">
        <v>18</v>
      </c>
      <c r="K362" s="28" t="s">
        <v>20</v>
      </c>
      <c r="L362" s="40">
        <v>22.2</v>
      </c>
      <c r="M362" s="28" t="s">
        <v>21</v>
      </c>
      <c r="N362" s="28" t="s">
        <v>22</v>
      </c>
      <c r="O362" s="28" t="s">
        <v>230</v>
      </c>
      <c r="P362" s="41">
        <v>42501</v>
      </c>
      <c r="Q362" s="28" t="s">
        <v>23</v>
      </c>
    </row>
    <row r="363" spans="1:17" x14ac:dyDescent="0.25">
      <c r="A363" s="28" t="s">
        <v>244</v>
      </c>
      <c r="B363" s="29" t="s">
        <v>17</v>
      </c>
      <c r="C363" s="29" t="s">
        <v>74</v>
      </c>
      <c r="D363" s="29" t="s">
        <v>75</v>
      </c>
      <c r="E363" s="28" t="s">
        <v>18</v>
      </c>
      <c r="F363" s="29" t="s">
        <v>32</v>
      </c>
      <c r="G363" s="29" t="s">
        <v>19</v>
      </c>
      <c r="H363" s="28" t="s">
        <v>18</v>
      </c>
      <c r="I363" s="28" t="s">
        <v>18</v>
      </c>
      <c r="J363" s="28" t="s">
        <v>18</v>
      </c>
      <c r="K363" s="28" t="s">
        <v>189</v>
      </c>
      <c r="L363" s="40">
        <v>18.3</v>
      </c>
      <c r="M363" s="28" t="s">
        <v>21</v>
      </c>
      <c r="N363" s="28" t="s">
        <v>22</v>
      </c>
      <c r="O363" s="28" t="s">
        <v>254</v>
      </c>
      <c r="P363" s="41">
        <v>42501</v>
      </c>
      <c r="Q363" s="28" t="s">
        <v>23</v>
      </c>
    </row>
    <row r="364" spans="1:17" x14ac:dyDescent="0.25">
      <c r="A364" s="28" t="s">
        <v>244</v>
      </c>
      <c r="B364" s="29" t="s">
        <v>17</v>
      </c>
      <c r="C364" s="29" t="s">
        <v>74</v>
      </c>
      <c r="D364" s="29" t="s">
        <v>75</v>
      </c>
      <c r="E364" s="28" t="s">
        <v>18</v>
      </c>
      <c r="F364" s="29" t="s">
        <v>32</v>
      </c>
      <c r="G364" s="29" t="s">
        <v>19</v>
      </c>
      <c r="H364" s="28" t="s">
        <v>18</v>
      </c>
      <c r="I364" s="28" t="s">
        <v>18</v>
      </c>
      <c r="J364" s="28" t="s">
        <v>18</v>
      </c>
      <c r="K364" s="28" t="s">
        <v>189</v>
      </c>
      <c r="L364" s="40">
        <v>16.46</v>
      </c>
      <c r="M364" s="28" t="s">
        <v>21</v>
      </c>
      <c r="N364" s="28" t="s">
        <v>22</v>
      </c>
      <c r="O364" s="28" t="s">
        <v>216</v>
      </c>
      <c r="P364" s="41">
        <v>42501</v>
      </c>
      <c r="Q364" s="28" t="s">
        <v>23</v>
      </c>
    </row>
    <row r="365" spans="1:17" x14ac:dyDescent="0.25">
      <c r="A365" s="28" t="s">
        <v>244</v>
      </c>
      <c r="B365" s="29" t="s">
        <v>17</v>
      </c>
      <c r="C365" s="29" t="s">
        <v>74</v>
      </c>
      <c r="D365" s="29" t="s">
        <v>75</v>
      </c>
      <c r="E365" s="28" t="s">
        <v>18</v>
      </c>
      <c r="F365" s="29" t="s">
        <v>32</v>
      </c>
      <c r="G365" s="29" t="s">
        <v>19</v>
      </c>
      <c r="H365" s="28" t="s">
        <v>18</v>
      </c>
      <c r="I365" s="28" t="s">
        <v>18</v>
      </c>
      <c r="J365" s="28" t="s">
        <v>18</v>
      </c>
      <c r="K365" s="28" t="s">
        <v>189</v>
      </c>
      <c r="L365" s="40">
        <v>15.950000000000001</v>
      </c>
      <c r="M365" s="28" t="s">
        <v>21</v>
      </c>
      <c r="N365" s="28" t="s">
        <v>22</v>
      </c>
      <c r="O365" s="28" t="s">
        <v>120</v>
      </c>
      <c r="P365" s="41">
        <v>42501</v>
      </c>
      <c r="Q365" s="28" t="s">
        <v>23</v>
      </c>
    </row>
    <row r="366" spans="1:17" x14ac:dyDescent="0.25">
      <c r="A366" s="28" t="s">
        <v>244</v>
      </c>
      <c r="B366" s="29" t="s">
        <v>17</v>
      </c>
      <c r="C366" s="29" t="s">
        <v>74</v>
      </c>
      <c r="D366" s="29" t="s">
        <v>75</v>
      </c>
      <c r="E366" s="28" t="s">
        <v>18</v>
      </c>
      <c r="F366" s="29" t="s">
        <v>32</v>
      </c>
      <c r="G366" s="29" t="s">
        <v>19</v>
      </c>
      <c r="H366" s="28" t="s">
        <v>18</v>
      </c>
      <c r="I366" s="28" t="s">
        <v>18</v>
      </c>
      <c r="J366" s="28" t="s">
        <v>18</v>
      </c>
      <c r="K366" s="28" t="s">
        <v>189</v>
      </c>
      <c r="L366" s="40">
        <v>14.36</v>
      </c>
      <c r="M366" s="28" t="s">
        <v>21</v>
      </c>
      <c r="N366" s="28" t="s">
        <v>22</v>
      </c>
      <c r="O366" s="28" t="s">
        <v>120</v>
      </c>
      <c r="P366" s="41">
        <v>42501</v>
      </c>
      <c r="Q366" s="28" t="s">
        <v>23</v>
      </c>
    </row>
    <row r="367" spans="1:17" x14ac:dyDescent="0.25">
      <c r="A367" s="28" t="s">
        <v>244</v>
      </c>
      <c r="B367" s="29" t="s">
        <v>17</v>
      </c>
      <c r="C367" s="29" t="s">
        <v>74</v>
      </c>
      <c r="D367" s="29" t="s">
        <v>75</v>
      </c>
      <c r="E367" s="28" t="s">
        <v>18</v>
      </c>
      <c r="F367" s="29" t="s">
        <v>32</v>
      </c>
      <c r="G367" s="29" t="s">
        <v>19</v>
      </c>
      <c r="H367" s="28" t="s">
        <v>18</v>
      </c>
      <c r="I367" s="28" t="s">
        <v>18</v>
      </c>
      <c r="J367" s="28" t="s">
        <v>18</v>
      </c>
      <c r="K367" s="28" t="s">
        <v>189</v>
      </c>
      <c r="L367" s="40">
        <v>9.66</v>
      </c>
      <c r="M367" s="28" t="s">
        <v>21</v>
      </c>
      <c r="N367" s="28" t="s">
        <v>22</v>
      </c>
      <c r="O367" s="28" t="s">
        <v>216</v>
      </c>
      <c r="P367" s="41">
        <v>42501</v>
      </c>
      <c r="Q367" s="28" t="s">
        <v>23</v>
      </c>
    </row>
    <row r="368" spans="1:17" x14ac:dyDescent="0.25">
      <c r="A368" s="28" t="s">
        <v>244</v>
      </c>
      <c r="B368" s="29" t="s">
        <v>17</v>
      </c>
      <c r="C368" s="29" t="s">
        <v>74</v>
      </c>
      <c r="D368" s="29" t="s">
        <v>75</v>
      </c>
      <c r="E368" s="28" t="s">
        <v>18</v>
      </c>
      <c r="F368" s="29" t="s">
        <v>32</v>
      </c>
      <c r="G368" s="29" t="s">
        <v>19</v>
      </c>
      <c r="H368" s="28" t="s">
        <v>18</v>
      </c>
      <c r="I368" s="28" t="s">
        <v>18</v>
      </c>
      <c r="J368" s="28" t="s">
        <v>18</v>
      </c>
      <c r="K368" s="28" t="s">
        <v>189</v>
      </c>
      <c r="L368" s="40">
        <v>9.35</v>
      </c>
      <c r="M368" s="28" t="s">
        <v>21</v>
      </c>
      <c r="N368" s="28" t="s">
        <v>22</v>
      </c>
      <c r="O368" s="28" t="s">
        <v>216</v>
      </c>
      <c r="P368" s="41">
        <v>42501</v>
      </c>
      <c r="Q368" s="28" t="s">
        <v>23</v>
      </c>
    </row>
    <row r="369" spans="1:17" x14ac:dyDescent="0.25">
      <c r="A369" s="28" t="s">
        <v>244</v>
      </c>
      <c r="B369" s="29" t="s">
        <v>17</v>
      </c>
      <c r="C369" s="29" t="s">
        <v>74</v>
      </c>
      <c r="D369" s="29" t="s">
        <v>75</v>
      </c>
      <c r="E369" s="28" t="s">
        <v>18</v>
      </c>
      <c r="F369" s="29" t="s">
        <v>32</v>
      </c>
      <c r="G369" s="29" t="s">
        <v>19</v>
      </c>
      <c r="H369" s="28" t="s">
        <v>18</v>
      </c>
      <c r="I369" s="28" t="s">
        <v>18</v>
      </c>
      <c r="J369" s="28" t="s">
        <v>18</v>
      </c>
      <c r="K369" s="28" t="s">
        <v>189</v>
      </c>
      <c r="L369" s="40">
        <v>8.8800000000000008</v>
      </c>
      <c r="M369" s="28" t="s">
        <v>21</v>
      </c>
      <c r="N369" s="28" t="s">
        <v>22</v>
      </c>
      <c r="O369" s="28" t="s">
        <v>214</v>
      </c>
      <c r="P369" s="41">
        <v>42501</v>
      </c>
      <c r="Q369" s="28" t="s">
        <v>23</v>
      </c>
    </row>
    <row r="370" spans="1:17" x14ac:dyDescent="0.25">
      <c r="A370" s="28" t="s">
        <v>244</v>
      </c>
      <c r="B370" s="29" t="s">
        <v>17</v>
      </c>
      <c r="C370" s="29" t="s">
        <v>74</v>
      </c>
      <c r="D370" s="29" t="s">
        <v>75</v>
      </c>
      <c r="E370" s="28" t="s">
        <v>18</v>
      </c>
      <c r="F370" s="29" t="s">
        <v>32</v>
      </c>
      <c r="G370" s="29" t="s">
        <v>19</v>
      </c>
      <c r="H370" s="28" t="s">
        <v>18</v>
      </c>
      <c r="I370" s="28" t="s">
        <v>18</v>
      </c>
      <c r="J370" s="28" t="s">
        <v>18</v>
      </c>
      <c r="K370" s="28" t="s">
        <v>189</v>
      </c>
      <c r="L370" s="40">
        <v>8.7100000000000009</v>
      </c>
      <c r="M370" s="28" t="s">
        <v>21</v>
      </c>
      <c r="N370" s="28" t="s">
        <v>22</v>
      </c>
      <c r="O370" s="28" t="s">
        <v>226</v>
      </c>
      <c r="P370" s="41">
        <v>42501</v>
      </c>
      <c r="Q370" s="28" t="s">
        <v>23</v>
      </c>
    </row>
    <row r="371" spans="1:17" x14ac:dyDescent="0.25">
      <c r="A371" s="28" t="s">
        <v>244</v>
      </c>
      <c r="B371" s="29" t="s">
        <v>17</v>
      </c>
      <c r="C371" s="29" t="s">
        <v>74</v>
      </c>
      <c r="D371" s="29" t="s">
        <v>75</v>
      </c>
      <c r="E371" s="28" t="s">
        <v>18</v>
      </c>
      <c r="F371" s="29" t="s">
        <v>32</v>
      </c>
      <c r="G371" s="29" t="s">
        <v>19</v>
      </c>
      <c r="H371" s="28" t="s">
        <v>18</v>
      </c>
      <c r="I371" s="28" t="s">
        <v>18</v>
      </c>
      <c r="J371" s="28" t="s">
        <v>18</v>
      </c>
      <c r="K371" s="28" t="s">
        <v>189</v>
      </c>
      <c r="L371" s="40">
        <v>6.95</v>
      </c>
      <c r="M371" s="28" t="s">
        <v>21</v>
      </c>
      <c r="N371" s="28" t="s">
        <v>22</v>
      </c>
      <c r="O371" s="28" t="s">
        <v>253</v>
      </c>
      <c r="P371" s="41">
        <v>42501</v>
      </c>
      <c r="Q371" s="28" t="s">
        <v>23</v>
      </c>
    </row>
    <row r="372" spans="1:17" x14ac:dyDescent="0.25">
      <c r="A372" s="28" t="s">
        <v>244</v>
      </c>
      <c r="B372" s="29" t="s">
        <v>17</v>
      </c>
      <c r="C372" s="29" t="s">
        <v>74</v>
      </c>
      <c r="D372" s="29" t="s">
        <v>75</v>
      </c>
      <c r="E372" s="28" t="s">
        <v>18</v>
      </c>
      <c r="F372" s="29" t="s">
        <v>32</v>
      </c>
      <c r="G372" s="29" t="s">
        <v>19</v>
      </c>
      <c r="H372" s="28" t="s">
        <v>18</v>
      </c>
      <c r="I372" s="28" t="s">
        <v>18</v>
      </c>
      <c r="J372" s="28" t="s">
        <v>18</v>
      </c>
      <c r="K372" s="28" t="s">
        <v>189</v>
      </c>
      <c r="L372" s="40">
        <v>6.95</v>
      </c>
      <c r="M372" s="28" t="s">
        <v>21</v>
      </c>
      <c r="N372" s="28" t="s">
        <v>22</v>
      </c>
      <c r="O372" s="28" t="s">
        <v>253</v>
      </c>
      <c r="P372" s="41">
        <v>42501</v>
      </c>
      <c r="Q372" s="28" t="s">
        <v>23</v>
      </c>
    </row>
    <row r="373" spans="1:17" x14ac:dyDescent="0.25">
      <c r="A373" s="28" t="s">
        <v>244</v>
      </c>
      <c r="B373" s="29" t="s">
        <v>17</v>
      </c>
      <c r="C373" s="29" t="s">
        <v>74</v>
      </c>
      <c r="D373" s="29" t="s">
        <v>75</v>
      </c>
      <c r="E373" s="28" t="s">
        <v>18</v>
      </c>
      <c r="F373" s="29" t="s">
        <v>32</v>
      </c>
      <c r="G373" s="29" t="s">
        <v>19</v>
      </c>
      <c r="H373" s="28" t="s">
        <v>18</v>
      </c>
      <c r="I373" s="28" t="s">
        <v>18</v>
      </c>
      <c r="J373" s="28" t="s">
        <v>18</v>
      </c>
      <c r="K373" s="28" t="s">
        <v>189</v>
      </c>
      <c r="L373" s="40">
        <v>4.99</v>
      </c>
      <c r="M373" s="28" t="s">
        <v>21</v>
      </c>
      <c r="N373" s="28" t="s">
        <v>22</v>
      </c>
      <c r="O373" s="28" t="s">
        <v>215</v>
      </c>
      <c r="P373" s="41">
        <v>42501</v>
      </c>
      <c r="Q373" s="28" t="s">
        <v>23</v>
      </c>
    </row>
    <row r="374" spans="1:17" x14ac:dyDescent="0.25">
      <c r="A374" s="28" t="s">
        <v>244</v>
      </c>
      <c r="B374" s="29" t="s">
        <v>17</v>
      </c>
      <c r="C374" s="29" t="s">
        <v>74</v>
      </c>
      <c r="D374" s="29" t="s">
        <v>75</v>
      </c>
      <c r="E374" s="28" t="s">
        <v>18</v>
      </c>
      <c r="F374" s="29" t="s">
        <v>32</v>
      </c>
      <c r="G374" s="29" t="s">
        <v>19</v>
      </c>
      <c r="H374" s="28" t="s">
        <v>18</v>
      </c>
      <c r="I374" s="28" t="s">
        <v>18</v>
      </c>
      <c r="J374" s="28" t="s">
        <v>18</v>
      </c>
      <c r="K374" s="28" t="s">
        <v>189</v>
      </c>
      <c r="L374" s="40">
        <v>2.39</v>
      </c>
      <c r="M374" s="28" t="s">
        <v>21</v>
      </c>
      <c r="N374" s="28" t="s">
        <v>22</v>
      </c>
      <c r="O374" s="28" t="s">
        <v>120</v>
      </c>
      <c r="P374" s="41">
        <v>42501</v>
      </c>
      <c r="Q374" s="28" t="s">
        <v>23</v>
      </c>
    </row>
    <row r="375" spans="1:17" x14ac:dyDescent="0.25">
      <c r="A375" s="28" t="s">
        <v>237</v>
      </c>
      <c r="B375" s="29" t="s">
        <v>17</v>
      </c>
      <c r="C375" s="29" t="s">
        <v>74</v>
      </c>
      <c r="D375" s="29" t="s">
        <v>75</v>
      </c>
      <c r="E375" s="28" t="s">
        <v>18</v>
      </c>
      <c r="F375" s="29" t="s">
        <v>32</v>
      </c>
      <c r="G375" s="29" t="s">
        <v>19</v>
      </c>
      <c r="H375" s="28" t="s">
        <v>18</v>
      </c>
      <c r="I375" s="28" t="s">
        <v>18</v>
      </c>
      <c r="J375" s="28" t="s">
        <v>18</v>
      </c>
      <c r="K375" s="28" t="s">
        <v>20</v>
      </c>
      <c r="L375" s="40">
        <v>-30.76</v>
      </c>
      <c r="M375" s="28" t="s">
        <v>21</v>
      </c>
      <c r="N375" s="28" t="s">
        <v>22</v>
      </c>
      <c r="O375" s="28" t="s">
        <v>255</v>
      </c>
      <c r="P375" s="41">
        <v>42471</v>
      </c>
      <c r="Q375" s="28" t="s">
        <v>23</v>
      </c>
    </row>
    <row r="376" spans="1:17" x14ac:dyDescent="0.25">
      <c r="A376" s="28" t="s">
        <v>237</v>
      </c>
      <c r="B376" s="29" t="s">
        <v>17</v>
      </c>
      <c r="C376" s="29" t="s">
        <v>74</v>
      </c>
      <c r="D376" s="29" t="s">
        <v>75</v>
      </c>
      <c r="E376" s="28" t="s">
        <v>18</v>
      </c>
      <c r="F376" s="29" t="s">
        <v>32</v>
      </c>
      <c r="G376" s="29" t="s">
        <v>19</v>
      </c>
      <c r="H376" s="28" t="s">
        <v>18</v>
      </c>
      <c r="I376" s="28" t="s">
        <v>18</v>
      </c>
      <c r="J376" s="28" t="s">
        <v>18</v>
      </c>
      <c r="K376" s="28" t="s">
        <v>189</v>
      </c>
      <c r="L376" s="40">
        <v>-7.5200000000000005</v>
      </c>
      <c r="M376" s="28" t="s">
        <v>21</v>
      </c>
      <c r="N376" s="28" t="s">
        <v>22</v>
      </c>
      <c r="O376" s="28" t="s">
        <v>256</v>
      </c>
      <c r="P376" s="41">
        <v>42471</v>
      </c>
      <c r="Q376" s="28" t="s">
        <v>23</v>
      </c>
    </row>
    <row r="377" spans="1:17" x14ac:dyDescent="0.25">
      <c r="A377" s="28" t="s">
        <v>237</v>
      </c>
      <c r="B377" s="29" t="s">
        <v>17</v>
      </c>
      <c r="C377" s="29" t="s">
        <v>74</v>
      </c>
      <c r="D377" s="29" t="s">
        <v>75</v>
      </c>
      <c r="E377" s="28" t="s">
        <v>18</v>
      </c>
      <c r="F377" s="29" t="s">
        <v>32</v>
      </c>
      <c r="G377" s="29" t="s">
        <v>19</v>
      </c>
      <c r="H377" s="28" t="s">
        <v>18</v>
      </c>
      <c r="I377" s="28" t="s">
        <v>18</v>
      </c>
      <c r="J377" s="28" t="s">
        <v>18</v>
      </c>
      <c r="K377" s="28" t="s">
        <v>20</v>
      </c>
      <c r="L377" s="40">
        <v>-1.18</v>
      </c>
      <c r="M377" s="28" t="s">
        <v>21</v>
      </c>
      <c r="N377" s="28" t="s">
        <v>22</v>
      </c>
      <c r="O377" s="28" t="s">
        <v>257</v>
      </c>
      <c r="P377" s="41">
        <v>42471</v>
      </c>
      <c r="Q377" s="28" t="s">
        <v>23</v>
      </c>
    </row>
    <row r="378" spans="1:17" x14ac:dyDescent="0.25">
      <c r="A378" s="28" t="s">
        <v>237</v>
      </c>
      <c r="B378" s="29" t="s">
        <v>17</v>
      </c>
      <c r="C378" s="29" t="s">
        <v>74</v>
      </c>
      <c r="D378" s="29" t="s">
        <v>75</v>
      </c>
      <c r="E378" s="28" t="s">
        <v>18</v>
      </c>
      <c r="F378" s="29" t="s">
        <v>32</v>
      </c>
      <c r="G378" s="29" t="s">
        <v>19</v>
      </c>
      <c r="H378" s="28" t="s">
        <v>18</v>
      </c>
      <c r="I378" s="28" t="s">
        <v>18</v>
      </c>
      <c r="J378" s="28" t="s">
        <v>18</v>
      </c>
      <c r="K378" s="28" t="s">
        <v>20</v>
      </c>
      <c r="L378" s="40">
        <v>1411.46</v>
      </c>
      <c r="M378" s="28" t="s">
        <v>21</v>
      </c>
      <c r="N378" s="28" t="s">
        <v>22</v>
      </c>
      <c r="O378" s="28" t="s">
        <v>258</v>
      </c>
      <c r="P378" s="41">
        <v>42471</v>
      </c>
      <c r="Q378" s="28" t="s">
        <v>23</v>
      </c>
    </row>
    <row r="379" spans="1:17" x14ac:dyDescent="0.25">
      <c r="A379" s="28" t="s">
        <v>237</v>
      </c>
      <c r="B379" s="29" t="s">
        <v>17</v>
      </c>
      <c r="C379" s="29" t="s">
        <v>74</v>
      </c>
      <c r="D379" s="29" t="s">
        <v>75</v>
      </c>
      <c r="E379" s="28" t="s">
        <v>18</v>
      </c>
      <c r="F379" s="29" t="s">
        <v>32</v>
      </c>
      <c r="G379" s="29" t="s">
        <v>19</v>
      </c>
      <c r="H379" s="28" t="s">
        <v>18</v>
      </c>
      <c r="I379" s="28" t="s">
        <v>18</v>
      </c>
      <c r="J379" s="28" t="s">
        <v>18</v>
      </c>
      <c r="K379" s="28" t="s">
        <v>20</v>
      </c>
      <c r="L379" s="40">
        <v>906.85</v>
      </c>
      <c r="M379" s="28" t="s">
        <v>21</v>
      </c>
      <c r="N379" s="28" t="s">
        <v>22</v>
      </c>
      <c r="O379" s="28" t="s">
        <v>259</v>
      </c>
      <c r="P379" s="41">
        <v>42471</v>
      </c>
      <c r="Q379" s="28" t="s">
        <v>23</v>
      </c>
    </row>
    <row r="380" spans="1:17" x14ac:dyDescent="0.25">
      <c r="A380" s="28" t="s">
        <v>237</v>
      </c>
      <c r="B380" s="29" t="s">
        <v>17</v>
      </c>
      <c r="C380" s="29" t="s">
        <v>74</v>
      </c>
      <c r="D380" s="29" t="s">
        <v>75</v>
      </c>
      <c r="E380" s="28" t="s">
        <v>18</v>
      </c>
      <c r="F380" s="29" t="s">
        <v>32</v>
      </c>
      <c r="G380" s="29" t="s">
        <v>19</v>
      </c>
      <c r="H380" s="28" t="s">
        <v>18</v>
      </c>
      <c r="I380" s="28" t="s">
        <v>18</v>
      </c>
      <c r="J380" s="28" t="s">
        <v>18</v>
      </c>
      <c r="K380" s="28" t="s">
        <v>20</v>
      </c>
      <c r="L380" s="40">
        <v>586.80000000000007</v>
      </c>
      <c r="M380" s="28" t="s">
        <v>21</v>
      </c>
      <c r="N380" s="28" t="s">
        <v>22</v>
      </c>
      <c r="O380" s="28" t="s">
        <v>248</v>
      </c>
      <c r="P380" s="41">
        <v>42471</v>
      </c>
      <c r="Q380" s="28" t="s">
        <v>23</v>
      </c>
    </row>
    <row r="381" spans="1:17" x14ac:dyDescent="0.25">
      <c r="A381" s="28" t="s">
        <v>237</v>
      </c>
      <c r="B381" s="29" t="s">
        <v>17</v>
      </c>
      <c r="C381" s="29" t="s">
        <v>74</v>
      </c>
      <c r="D381" s="29" t="s">
        <v>75</v>
      </c>
      <c r="E381" s="28" t="s">
        <v>18</v>
      </c>
      <c r="F381" s="29" t="s">
        <v>32</v>
      </c>
      <c r="G381" s="29" t="s">
        <v>19</v>
      </c>
      <c r="H381" s="28" t="s">
        <v>18</v>
      </c>
      <c r="I381" s="28" t="s">
        <v>18</v>
      </c>
      <c r="J381" s="28" t="s">
        <v>18</v>
      </c>
      <c r="K381" s="28" t="s">
        <v>20</v>
      </c>
      <c r="L381" s="40">
        <v>449.27</v>
      </c>
      <c r="M381" s="28" t="s">
        <v>21</v>
      </c>
      <c r="N381" s="28" t="s">
        <v>22</v>
      </c>
      <c r="O381" s="28" t="s">
        <v>258</v>
      </c>
      <c r="P381" s="41">
        <v>42471</v>
      </c>
      <c r="Q381" s="28" t="s">
        <v>23</v>
      </c>
    </row>
    <row r="382" spans="1:17" x14ac:dyDescent="0.25">
      <c r="A382" s="28" t="s">
        <v>237</v>
      </c>
      <c r="B382" s="29" t="s">
        <v>17</v>
      </c>
      <c r="C382" s="29" t="s">
        <v>74</v>
      </c>
      <c r="D382" s="29" t="s">
        <v>75</v>
      </c>
      <c r="E382" s="28" t="s">
        <v>18</v>
      </c>
      <c r="F382" s="29" t="s">
        <v>32</v>
      </c>
      <c r="G382" s="29" t="s">
        <v>19</v>
      </c>
      <c r="H382" s="28" t="s">
        <v>18</v>
      </c>
      <c r="I382" s="28" t="s">
        <v>18</v>
      </c>
      <c r="J382" s="28" t="s">
        <v>18</v>
      </c>
      <c r="K382" s="28" t="s">
        <v>20</v>
      </c>
      <c r="L382" s="40">
        <v>336.85</v>
      </c>
      <c r="M382" s="28" t="s">
        <v>21</v>
      </c>
      <c r="N382" s="28" t="s">
        <v>22</v>
      </c>
      <c r="O382" s="28" t="s">
        <v>242</v>
      </c>
      <c r="P382" s="41">
        <v>42471</v>
      </c>
      <c r="Q382" s="28" t="s">
        <v>23</v>
      </c>
    </row>
    <row r="383" spans="1:17" x14ac:dyDescent="0.25">
      <c r="A383" s="28" t="s">
        <v>237</v>
      </c>
      <c r="B383" s="29" t="s">
        <v>17</v>
      </c>
      <c r="C383" s="29" t="s">
        <v>74</v>
      </c>
      <c r="D383" s="29" t="s">
        <v>75</v>
      </c>
      <c r="E383" s="28" t="s">
        <v>18</v>
      </c>
      <c r="F383" s="29" t="s">
        <v>32</v>
      </c>
      <c r="G383" s="29" t="s">
        <v>19</v>
      </c>
      <c r="H383" s="28" t="s">
        <v>18</v>
      </c>
      <c r="I383" s="28" t="s">
        <v>18</v>
      </c>
      <c r="J383" s="28" t="s">
        <v>18</v>
      </c>
      <c r="K383" s="28" t="s">
        <v>20</v>
      </c>
      <c r="L383" s="40">
        <v>319.24</v>
      </c>
      <c r="M383" s="28" t="s">
        <v>21</v>
      </c>
      <c r="N383" s="28" t="s">
        <v>22</v>
      </c>
      <c r="O383" s="28" t="s">
        <v>248</v>
      </c>
      <c r="P383" s="41">
        <v>42471</v>
      </c>
      <c r="Q383" s="28" t="s">
        <v>23</v>
      </c>
    </row>
    <row r="384" spans="1:17" x14ac:dyDescent="0.25">
      <c r="A384" s="28" t="s">
        <v>237</v>
      </c>
      <c r="B384" s="29" t="s">
        <v>17</v>
      </c>
      <c r="C384" s="29" t="s">
        <v>74</v>
      </c>
      <c r="D384" s="29" t="s">
        <v>75</v>
      </c>
      <c r="E384" s="28" t="s">
        <v>18</v>
      </c>
      <c r="F384" s="29" t="s">
        <v>32</v>
      </c>
      <c r="G384" s="29" t="s">
        <v>19</v>
      </c>
      <c r="H384" s="28" t="s">
        <v>18</v>
      </c>
      <c r="I384" s="28" t="s">
        <v>18</v>
      </c>
      <c r="J384" s="28" t="s">
        <v>18</v>
      </c>
      <c r="K384" s="28" t="s">
        <v>20</v>
      </c>
      <c r="L384" s="40">
        <v>235.74</v>
      </c>
      <c r="M384" s="28" t="s">
        <v>21</v>
      </c>
      <c r="N384" s="28" t="s">
        <v>22</v>
      </c>
      <c r="O384" s="28" t="s">
        <v>230</v>
      </c>
      <c r="P384" s="41">
        <v>42471</v>
      </c>
      <c r="Q384" s="28" t="s">
        <v>23</v>
      </c>
    </row>
    <row r="385" spans="1:17" x14ac:dyDescent="0.25">
      <c r="A385" s="28" t="s">
        <v>237</v>
      </c>
      <c r="B385" s="29" t="s">
        <v>17</v>
      </c>
      <c r="C385" s="29" t="s">
        <v>74</v>
      </c>
      <c r="D385" s="29" t="s">
        <v>75</v>
      </c>
      <c r="E385" s="28" t="s">
        <v>18</v>
      </c>
      <c r="F385" s="29" t="s">
        <v>32</v>
      </c>
      <c r="G385" s="29" t="s">
        <v>19</v>
      </c>
      <c r="H385" s="28" t="s">
        <v>18</v>
      </c>
      <c r="I385" s="28" t="s">
        <v>18</v>
      </c>
      <c r="J385" s="28" t="s">
        <v>18</v>
      </c>
      <c r="K385" s="28" t="s">
        <v>241</v>
      </c>
      <c r="L385" s="40">
        <v>153.94</v>
      </c>
      <c r="M385" s="28" t="s">
        <v>21</v>
      </c>
      <c r="N385" s="28" t="s">
        <v>22</v>
      </c>
      <c r="O385" s="28" t="s">
        <v>240</v>
      </c>
      <c r="P385" s="41">
        <v>42471</v>
      </c>
      <c r="Q385" s="28" t="s">
        <v>23</v>
      </c>
    </row>
    <row r="386" spans="1:17" x14ac:dyDescent="0.25">
      <c r="A386" s="28" t="s">
        <v>237</v>
      </c>
      <c r="B386" s="29" t="s">
        <v>17</v>
      </c>
      <c r="C386" s="29" t="s">
        <v>74</v>
      </c>
      <c r="D386" s="29" t="s">
        <v>75</v>
      </c>
      <c r="E386" s="28" t="s">
        <v>18</v>
      </c>
      <c r="F386" s="29" t="s">
        <v>32</v>
      </c>
      <c r="G386" s="29" t="s">
        <v>19</v>
      </c>
      <c r="H386" s="28" t="s">
        <v>18</v>
      </c>
      <c r="I386" s="28" t="s">
        <v>18</v>
      </c>
      <c r="J386" s="28" t="s">
        <v>18</v>
      </c>
      <c r="K386" s="28" t="s">
        <v>189</v>
      </c>
      <c r="L386" s="40">
        <v>82.81</v>
      </c>
      <c r="M386" s="28" t="s">
        <v>21</v>
      </c>
      <c r="N386" s="28" t="s">
        <v>22</v>
      </c>
      <c r="O386" s="28" t="s">
        <v>215</v>
      </c>
      <c r="P386" s="41">
        <v>42471</v>
      </c>
      <c r="Q386" s="28" t="s">
        <v>23</v>
      </c>
    </row>
    <row r="387" spans="1:17" x14ac:dyDescent="0.25">
      <c r="A387" s="28" t="s">
        <v>237</v>
      </c>
      <c r="B387" s="29" t="s">
        <v>17</v>
      </c>
      <c r="C387" s="29" t="s">
        <v>74</v>
      </c>
      <c r="D387" s="29" t="s">
        <v>75</v>
      </c>
      <c r="E387" s="28" t="s">
        <v>18</v>
      </c>
      <c r="F387" s="29" t="s">
        <v>32</v>
      </c>
      <c r="G387" s="29" t="s">
        <v>19</v>
      </c>
      <c r="H387" s="28" t="s">
        <v>18</v>
      </c>
      <c r="I387" s="28" t="s">
        <v>18</v>
      </c>
      <c r="J387" s="28" t="s">
        <v>18</v>
      </c>
      <c r="K387" s="28" t="s">
        <v>20</v>
      </c>
      <c r="L387" s="40">
        <v>71.97</v>
      </c>
      <c r="M387" s="28" t="s">
        <v>21</v>
      </c>
      <c r="N387" s="28" t="s">
        <v>22</v>
      </c>
      <c r="O387" s="28" t="s">
        <v>248</v>
      </c>
      <c r="P387" s="41">
        <v>42471</v>
      </c>
      <c r="Q387" s="28" t="s">
        <v>23</v>
      </c>
    </row>
    <row r="388" spans="1:17" x14ac:dyDescent="0.25">
      <c r="A388" s="28" t="s">
        <v>237</v>
      </c>
      <c r="B388" s="29" t="s">
        <v>17</v>
      </c>
      <c r="C388" s="29" t="s">
        <v>74</v>
      </c>
      <c r="D388" s="29" t="s">
        <v>75</v>
      </c>
      <c r="E388" s="28" t="s">
        <v>18</v>
      </c>
      <c r="F388" s="29" t="s">
        <v>32</v>
      </c>
      <c r="G388" s="29" t="s">
        <v>19</v>
      </c>
      <c r="H388" s="28" t="s">
        <v>18</v>
      </c>
      <c r="I388" s="28" t="s">
        <v>18</v>
      </c>
      <c r="J388" s="28" t="s">
        <v>18</v>
      </c>
      <c r="K388" s="28" t="s">
        <v>20</v>
      </c>
      <c r="L388" s="40">
        <v>64.44</v>
      </c>
      <c r="M388" s="28" t="s">
        <v>21</v>
      </c>
      <c r="N388" s="28" t="s">
        <v>22</v>
      </c>
      <c r="O388" s="28" t="s">
        <v>230</v>
      </c>
      <c r="P388" s="41">
        <v>42471</v>
      </c>
      <c r="Q388" s="28" t="s">
        <v>23</v>
      </c>
    </row>
    <row r="389" spans="1:17" x14ac:dyDescent="0.25">
      <c r="A389" s="28" t="s">
        <v>237</v>
      </c>
      <c r="B389" s="29" t="s">
        <v>17</v>
      </c>
      <c r="C389" s="29" t="s">
        <v>74</v>
      </c>
      <c r="D389" s="29" t="s">
        <v>75</v>
      </c>
      <c r="E389" s="28" t="s">
        <v>18</v>
      </c>
      <c r="F389" s="29" t="s">
        <v>32</v>
      </c>
      <c r="G389" s="29" t="s">
        <v>19</v>
      </c>
      <c r="H389" s="28" t="s">
        <v>18</v>
      </c>
      <c r="I389" s="28" t="s">
        <v>18</v>
      </c>
      <c r="J389" s="28" t="s">
        <v>18</v>
      </c>
      <c r="K389" s="28" t="s">
        <v>189</v>
      </c>
      <c r="L389" s="40">
        <v>57</v>
      </c>
      <c r="M389" s="28" t="s">
        <v>21</v>
      </c>
      <c r="N389" s="28" t="s">
        <v>22</v>
      </c>
      <c r="O389" s="28" t="s">
        <v>217</v>
      </c>
      <c r="P389" s="41">
        <v>42471</v>
      </c>
      <c r="Q389" s="28" t="s">
        <v>23</v>
      </c>
    </row>
    <row r="390" spans="1:17" x14ac:dyDescent="0.25">
      <c r="A390" s="28" t="s">
        <v>237</v>
      </c>
      <c r="B390" s="29" t="s">
        <v>17</v>
      </c>
      <c r="C390" s="29" t="s">
        <v>74</v>
      </c>
      <c r="D390" s="29" t="s">
        <v>75</v>
      </c>
      <c r="E390" s="28" t="s">
        <v>18</v>
      </c>
      <c r="F390" s="29" t="s">
        <v>32</v>
      </c>
      <c r="G390" s="29" t="s">
        <v>19</v>
      </c>
      <c r="H390" s="28" t="s">
        <v>18</v>
      </c>
      <c r="I390" s="28" t="s">
        <v>18</v>
      </c>
      <c r="J390" s="28" t="s">
        <v>18</v>
      </c>
      <c r="K390" s="28" t="s">
        <v>189</v>
      </c>
      <c r="L390" s="40">
        <v>47.14</v>
      </c>
      <c r="M390" s="28" t="s">
        <v>21</v>
      </c>
      <c r="N390" s="28" t="s">
        <v>22</v>
      </c>
      <c r="O390" s="28" t="s">
        <v>215</v>
      </c>
      <c r="P390" s="41">
        <v>42471</v>
      </c>
      <c r="Q390" s="28" t="s">
        <v>23</v>
      </c>
    </row>
    <row r="391" spans="1:17" x14ac:dyDescent="0.25">
      <c r="A391" s="28" t="s">
        <v>237</v>
      </c>
      <c r="B391" s="29" t="s">
        <v>17</v>
      </c>
      <c r="C391" s="29" t="s">
        <v>74</v>
      </c>
      <c r="D391" s="29" t="s">
        <v>75</v>
      </c>
      <c r="E391" s="28" t="s">
        <v>18</v>
      </c>
      <c r="F391" s="29" t="s">
        <v>32</v>
      </c>
      <c r="G391" s="29" t="s">
        <v>19</v>
      </c>
      <c r="H391" s="28" t="s">
        <v>18</v>
      </c>
      <c r="I391" s="28" t="s">
        <v>18</v>
      </c>
      <c r="J391" s="28" t="s">
        <v>18</v>
      </c>
      <c r="K391" s="28" t="s">
        <v>189</v>
      </c>
      <c r="L391" s="40">
        <v>45.32</v>
      </c>
      <c r="M391" s="28" t="s">
        <v>21</v>
      </c>
      <c r="N391" s="28" t="s">
        <v>22</v>
      </c>
      <c r="O391" s="28" t="s">
        <v>120</v>
      </c>
      <c r="P391" s="41">
        <v>42471</v>
      </c>
      <c r="Q391" s="28" t="s">
        <v>23</v>
      </c>
    </row>
    <row r="392" spans="1:17" x14ac:dyDescent="0.25">
      <c r="A392" s="28" t="s">
        <v>237</v>
      </c>
      <c r="B392" s="29" t="s">
        <v>17</v>
      </c>
      <c r="C392" s="29" t="s">
        <v>74</v>
      </c>
      <c r="D392" s="29" t="s">
        <v>75</v>
      </c>
      <c r="E392" s="28" t="s">
        <v>18</v>
      </c>
      <c r="F392" s="29" t="s">
        <v>32</v>
      </c>
      <c r="G392" s="29" t="s">
        <v>19</v>
      </c>
      <c r="H392" s="28" t="s">
        <v>18</v>
      </c>
      <c r="I392" s="28" t="s">
        <v>18</v>
      </c>
      <c r="J392" s="28" t="s">
        <v>18</v>
      </c>
      <c r="K392" s="28" t="s">
        <v>189</v>
      </c>
      <c r="L392" s="40">
        <v>39.980000000000004</v>
      </c>
      <c r="M392" s="28" t="s">
        <v>21</v>
      </c>
      <c r="N392" s="28" t="s">
        <v>22</v>
      </c>
      <c r="O392" s="28" t="s">
        <v>215</v>
      </c>
      <c r="P392" s="41">
        <v>42471</v>
      </c>
      <c r="Q392" s="28" t="s">
        <v>23</v>
      </c>
    </row>
    <row r="393" spans="1:17" x14ac:dyDescent="0.25">
      <c r="A393" s="28" t="s">
        <v>237</v>
      </c>
      <c r="B393" s="29" t="s">
        <v>17</v>
      </c>
      <c r="C393" s="29" t="s">
        <v>74</v>
      </c>
      <c r="D393" s="29" t="s">
        <v>75</v>
      </c>
      <c r="E393" s="28" t="s">
        <v>18</v>
      </c>
      <c r="F393" s="29" t="s">
        <v>32</v>
      </c>
      <c r="G393" s="29" t="s">
        <v>19</v>
      </c>
      <c r="H393" s="28" t="s">
        <v>18</v>
      </c>
      <c r="I393" s="28" t="s">
        <v>18</v>
      </c>
      <c r="J393" s="28" t="s">
        <v>18</v>
      </c>
      <c r="K393" s="28" t="s">
        <v>20</v>
      </c>
      <c r="L393" s="40">
        <v>30.76</v>
      </c>
      <c r="M393" s="28" t="s">
        <v>21</v>
      </c>
      <c r="N393" s="28" t="s">
        <v>22</v>
      </c>
      <c r="O393" s="28" t="s">
        <v>230</v>
      </c>
      <c r="P393" s="41">
        <v>42471</v>
      </c>
      <c r="Q393" s="28" t="s">
        <v>23</v>
      </c>
    </row>
    <row r="394" spans="1:17" x14ac:dyDescent="0.25">
      <c r="A394" s="28" t="s">
        <v>237</v>
      </c>
      <c r="B394" s="29" t="s">
        <v>17</v>
      </c>
      <c r="C394" s="29" t="s">
        <v>74</v>
      </c>
      <c r="D394" s="29" t="s">
        <v>75</v>
      </c>
      <c r="E394" s="28" t="s">
        <v>18</v>
      </c>
      <c r="F394" s="29" t="s">
        <v>32</v>
      </c>
      <c r="G394" s="29" t="s">
        <v>19</v>
      </c>
      <c r="H394" s="28" t="s">
        <v>18</v>
      </c>
      <c r="I394" s="28" t="s">
        <v>18</v>
      </c>
      <c r="J394" s="28" t="s">
        <v>18</v>
      </c>
      <c r="K394" s="28" t="s">
        <v>189</v>
      </c>
      <c r="L394" s="40">
        <v>25.89</v>
      </c>
      <c r="M394" s="28" t="s">
        <v>21</v>
      </c>
      <c r="N394" s="28" t="s">
        <v>22</v>
      </c>
      <c r="O394" s="28" t="s">
        <v>216</v>
      </c>
      <c r="P394" s="41">
        <v>42471</v>
      </c>
      <c r="Q394" s="28" t="s">
        <v>23</v>
      </c>
    </row>
    <row r="395" spans="1:17" x14ac:dyDescent="0.25">
      <c r="A395" s="28" t="s">
        <v>237</v>
      </c>
      <c r="B395" s="29" t="s">
        <v>17</v>
      </c>
      <c r="C395" s="29" t="s">
        <v>74</v>
      </c>
      <c r="D395" s="29" t="s">
        <v>75</v>
      </c>
      <c r="E395" s="28" t="s">
        <v>18</v>
      </c>
      <c r="F395" s="29" t="s">
        <v>32</v>
      </c>
      <c r="G395" s="29" t="s">
        <v>19</v>
      </c>
      <c r="H395" s="28" t="s">
        <v>18</v>
      </c>
      <c r="I395" s="28" t="s">
        <v>18</v>
      </c>
      <c r="J395" s="28" t="s">
        <v>18</v>
      </c>
      <c r="K395" s="28" t="s">
        <v>189</v>
      </c>
      <c r="L395" s="40">
        <v>25.5</v>
      </c>
      <c r="M395" s="28" t="s">
        <v>21</v>
      </c>
      <c r="N395" s="28" t="s">
        <v>22</v>
      </c>
      <c r="O395" s="28" t="s">
        <v>120</v>
      </c>
      <c r="P395" s="41">
        <v>42471</v>
      </c>
      <c r="Q395" s="28" t="s">
        <v>23</v>
      </c>
    </row>
    <row r="396" spans="1:17" x14ac:dyDescent="0.25">
      <c r="A396" s="28" t="s">
        <v>260</v>
      </c>
      <c r="B396" s="29" t="s">
        <v>17</v>
      </c>
      <c r="C396" s="29" t="s">
        <v>74</v>
      </c>
      <c r="D396" s="29" t="s">
        <v>75</v>
      </c>
      <c r="E396" s="28" t="s">
        <v>18</v>
      </c>
      <c r="F396" s="29" t="s">
        <v>32</v>
      </c>
      <c r="G396" s="29" t="s">
        <v>19</v>
      </c>
      <c r="H396" s="28" t="s">
        <v>18</v>
      </c>
      <c r="I396" s="28" t="s">
        <v>18</v>
      </c>
      <c r="J396" s="28" t="s">
        <v>18</v>
      </c>
      <c r="K396" s="28" t="s">
        <v>189</v>
      </c>
      <c r="L396" s="40">
        <v>37.76</v>
      </c>
      <c r="M396" s="28" t="s">
        <v>21</v>
      </c>
      <c r="N396" s="28" t="s">
        <v>22</v>
      </c>
      <c r="O396" s="28" t="s">
        <v>232</v>
      </c>
      <c r="P396" s="41">
        <v>42562</v>
      </c>
      <c r="Q396" s="28" t="s">
        <v>23</v>
      </c>
    </row>
    <row r="397" spans="1:17" x14ac:dyDescent="0.25">
      <c r="A397" s="28" t="s">
        <v>260</v>
      </c>
      <c r="B397" s="29" t="s">
        <v>17</v>
      </c>
      <c r="C397" s="29" t="s">
        <v>74</v>
      </c>
      <c r="D397" s="29" t="s">
        <v>75</v>
      </c>
      <c r="E397" s="28" t="s">
        <v>18</v>
      </c>
      <c r="F397" s="29" t="s">
        <v>32</v>
      </c>
      <c r="G397" s="29" t="s">
        <v>19</v>
      </c>
      <c r="H397" s="28" t="s">
        <v>18</v>
      </c>
      <c r="I397" s="28" t="s">
        <v>18</v>
      </c>
      <c r="J397" s="28" t="s">
        <v>18</v>
      </c>
      <c r="K397" s="28" t="s">
        <v>189</v>
      </c>
      <c r="L397" s="40">
        <v>33.44</v>
      </c>
      <c r="M397" s="28" t="s">
        <v>21</v>
      </c>
      <c r="N397" s="28" t="s">
        <v>22</v>
      </c>
      <c r="O397" s="28" t="s">
        <v>216</v>
      </c>
      <c r="P397" s="41">
        <v>42562</v>
      </c>
      <c r="Q397" s="28" t="s">
        <v>23</v>
      </c>
    </row>
    <row r="398" spans="1:17" x14ac:dyDescent="0.25">
      <c r="A398" s="28" t="s">
        <v>260</v>
      </c>
      <c r="B398" s="29" t="s">
        <v>17</v>
      </c>
      <c r="C398" s="29" t="s">
        <v>74</v>
      </c>
      <c r="D398" s="29" t="s">
        <v>75</v>
      </c>
      <c r="E398" s="28" t="s">
        <v>18</v>
      </c>
      <c r="F398" s="29" t="s">
        <v>32</v>
      </c>
      <c r="G398" s="29" t="s">
        <v>19</v>
      </c>
      <c r="H398" s="28" t="s">
        <v>18</v>
      </c>
      <c r="I398" s="28" t="s">
        <v>18</v>
      </c>
      <c r="J398" s="28" t="s">
        <v>18</v>
      </c>
      <c r="K398" s="28" t="s">
        <v>117</v>
      </c>
      <c r="L398" s="40">
        <v>27.96</v>
      </c>
      <c r="M398" s="28" t="s">
        <v>21</v>
      </c>
      <c r="N398" s="28" t="s">
        <v>22</v>
      </c>
      <c r="O398" s="28" t="s">
        <v>261</v>
      </c>
      <c r="P398" s="41">
        <v>42562</v>
      </c>
      <c r="Q398" s="28" t="s">
        <v>23</v>
      </c>
    </row>
    <row r="399" spans="1:17" x14ac:dyDescent="0.25">
      <c r="A399" s="28" t="s">
        <v>260</v>
      </c>
      <c r="B399" s="29" t="s">
        <v>17</v>
      </c>
      <c r="C399" s="29" t="s">
        <v>74</v>
      </c>
      <c r="D399" s="29" t="s">
        <v>75</v>
      </c>
      <c r="E399" s="28" t="s">
        <v>18</v>
      </c>
      <c r="F399" s="29" t="s">
        <v>32</v>
      </c>
      <c r="G399" s="29" t="s">
        <v>19</v>
      </c>
      <c r="H399" s="28" t="s">
        <v>18</v>
      </c>
      <c r="I399" s="28" t="s">
        <v>18</v>
      </c>
      <c r="J399" s="28" t="s">
        <v>18</v>
      </c>
      <c r="K399" s="28" t="s">
        <v>31</v>
      </c>
      <c r="L399" s="40">
        <v>26.98</v>
      </c>
      <c r="M399" s="28" t="s">
        <v>21</v>
      </c>
      <c r="N399" s="28" t="s">
        <v>22</v>
      </c>
      <c r="O399" s="28" t="s">
        <v>230</v>
      </c>
      <c r="P399" s="41">
        <v>42562</v>
      </c>
      <c r="Q399" s="28" t="s">
        <v>23</v>
      </c>
    </row>
    <row r="400" spans="1:17" x14ac:dyDescent="0.25">
      <c r="A400" s="28" t="s">
        <v>260</v>
      </c>
      <c r="B400" s="29" t="s">
        <v>17</v>
      </c>
      <c r="C400" s="29" t="s">
        <v>74</v>
      </c>
      <c r="D400" s="29" t="s">
        <v>75</v>
      </c>
      <c r="E400" s="28" t="s">
        <v>18</v>
      </c>
      <c r="F400" s="29" t="s">
        <v>32</v>
      </c>
      <c r="G400" s="29" t="s">
        <v>19</v>
      </c>
      <c r="H400" s="28" t="s">
        <v>18</v>
      </c>
      <c r="I400" s="28" t="s">
        <v>18</v>
      </c>
      <c r="J400" s="28" t="s">
        <v>18</v>
      </c>
      <c r="K400" s="28" t="s">
        <v>117</v>
      </c>
      <c r="L400" s="40">
        <v>26.72</v>
      </c>
      <c r="M400" s="28" t="s">
        <v>21</v>
      </c>
      <c r="N400" s="28" t="s">
        <v>22</v>
      </c>
      <c r="O400" s="28" t="s">
        <v>216</v>
      </c>
      <c r="P400" s="41">
        <v>42562</v>
      </c>
      <c r="Q400" s="28" t="s">
        <v>23</v>
      </c>
    </row>
    <row r="401" spans="1:17" x14ac:dyDescent="0.25">
      <c r="A401" s="28" t="s">
        <v>260</v>
      </c>
      <c r="B401" s="29" t="s">
        <v>17</v>
      </c>
      <c r="C401" s="29" t="s">
        <v>74</v>
      </c>
      <c r="D401" s="29" t="s">
        <v>75</v>
      </c>
      <c r="E401" s="28" t="s">
        <v>18</v>
      </c>
      <c r="F401" s="29" t="s">
        <v>32</v>
      </c>
      <c r="G401" s="29" t="s">
        <v>19</v>
      </c>
      <c r="H401" s="28" t="s">
        <v>18</v>
      </c>
      <c r="I401" s="28" t="s">
        <v>18</v>
      </c>
      <c r="J401" s="28" t="s">
        <v>18</v>
      </c>
      <c r="K401" s="28" t="s">
        <v>189</v>
      </c>
      <c r="L401" s="40">
        <v>26.54</v>
      </c>
      <c r="M401" s="28" t="s">
        <v>21</v>
      </c>
      <c r="N401" s="28" t="s">
        <v>22</v>
      </c>
      <c r="O401" s="28" t="s">
        <v>215</v>
      </c>
      <c r="P401" s="41">
        <v>42562</v>
      </c>
      <c r="Q401" s="28" t="s">
        <v>23</v>
      </c>
    </row>
    <row r="402" spans="1:17" x14ac:dyDescent="0.25">
      <c r="A402" s="28" t="s">
        <v>260</v>
      </c>
      <c r="B402" s="29" t="s">
        <v>17</v>
      </c>
      <c r="C402" s="29" t="s">
        <v>74</v>
      </c>
      <c r="D402" s="29" t="s">
        <v>75</v>
      </c>
      <c r="E402" s="28" t="s">
        <v>18</v>
      </c>
      <c r="F402" s="29" t="s">
        <v>32</v>
      </c>
      <c r="G402" s="29" t="s">
        <v>19</v>
      </c>
      <c r="H402" s="28" t="s">
        <v>18</v>
      </c>
      <c r="I402" s="28" t="s">
        <v>18</v>
      </c>
      <c r="J402" s="28" t="s">
        <v>18</v>
      </c>
      <c r="K402" s="28" t="s">
        <v>189</v>
      </c>
      <c r="L402" s="40">
        <v>24.03</v>
      </c>
      <c r="M402" s="28" t="s">
        <v>21</v>
      </c>
      <c r="N402" s="28" t="s">
        <v>22</v>
      </c>
      <c r="O402" s="28" t="s">
        <v>216</v>
      </c>
      <c r="P402" s="41">
        <v>42562</v>
      </c>
      <c r="Q402" s="28" t="s">
        <v>23</v>
      </c>
    </row>
    <row r="403" spans="1:17" x14ac:dyDescent="0.25">
      <c r="A403" s="28" t="s">
        <v>260</v>
      </c>
      <c r="B403" s="29" t="s">
        <v>17</v>
      </c>
      <c r="C403" s="29" t="s">
        <v>74</v>
      </c>
      <c r="D403" s="29" t="s">
        <v>75</v>
      </c>
      <c r="E403" s="28" t="s">
        <v>18</v>
      </c>
      <c r="F403" s="29" t="s">
        <v>32</v>
      </c>
      <c r="G403" s="29" t="s">
        <v>19</v>
      </c>
      <c r="H403" s="28" t="s">
        <v>18</v>
      </c>
      <c r="I403" s="28" t="s">
        <v>18</v>
      </c>
      <c r="J403" s="28" t="s">
        <v>18</v>
      </c>
      <c r="K403" s="28" t="s">
        <v>189</v>
      </c>
      <c r="L403" s="40">
        <v>24.01</v>
      </c>
      <c r="M403" s="28" t="s">
        <v>21</v>
      </c>
      <c r="N403" s="28" t="s">
        <v>22</v>
      </c>
      <c r="O403" s="28" t="s">
        <v>120</v>
      </c>
      <c r="P403" s="41">
        <v>42562</v>
      </c>
      <c r="Q403" s="28" t="s">
        <v>23</v>
      </c>
    </row>
    <row r="404" spans="1:17" x14ac:dyDescent="0.25">
      <c r="A404" s="28" t="s">
        <v>260</v>
      </c>
      <c r="B404" s="29" t="s">
        <v>17</v>
      </c>
      <c r="C404" s="29" t="s">
        <v>74</v>
      </c>
      <c r="D404" s="29" t="s">
        <v>75</v>
      </c>
      <c r="E404" s="28" t="s">
        <v>18</v>
      </c>
      <c r="F404" s="29" t="s">
        <v>32</v>
      </c>
      <c r="G404" s="29" t="s">
        <v>19</v>
      </c>
      <c r="H404" s="28" t="s">
        <v>18</v>
      </c>
      <c r="I404" s="28" t="s">
        <v>18</v>
      </c>
      <c r="J404" s="28" t="s">
        <v>18</v>
      </c>
      <c r="K404" s="28" t="s">
        <v>117</v>
      </c>
      <c r="L404" s="40">
        <v>23.88</v>
      </c>
      <c r="M404" s="28" t="s">
        <v>21</v>
      </c>
      <c r="N404" s="28" t="s">
        <v>22</v>
      </c>
      <c r="O404" s="28" t="s">
        <v>226</v>
      </c>
      <c r="P404" s="41">
        <v>42562</v>
      </c>
      <c r="Q404" s="28" t="s">
        <v>23</v>
      </c>
    </row>
    <row r="405" spans="1:17" x14ac:dyDescent="0.25">
      <c r="A405" s="28" t="s">
        <v>260</v>
      </c>
      <c r="B405" s="29" t="s">
        <v>17</v>
      </c>
      <c r="C405" s="29" t="s">
        <v>74</v>
      </c>
      <c r="D405" s="29" t="s">
        <v>75</v>
      </c>
      <c r="E405" s="28" t="s">
        <v>18</v>
      </c>
      <c r="F405" s="29" t="s">
        <v>32</v>
      </c>
      <c r="G405" s="29" t="s">
        <v>19</v>
      </c>
      <c r="H405" s="28" t="s">
        <v>18</v>
      </c>
      <c r="I405" s="28" t="s">
        <v>18</v>
      </c>
      <c r="J405" s="28" t="s">
        <v>18</v>
      </c>
      <c r="K405" s="28" t="s">
        <v>189</v>
      </c>
      <c r="L405" s="40">
        <v>22.490000000000002</v>
      </c>
      <c r="M405" s="28" t="s">
        <v>21</v>
      </c>
      <c r="N405" s="28" t="s">
        <v>22</v>
      </c>
      <c r="O405" s="28" t="s">
        <v>120</v>
      </c>
      <c r="P405" s="41">
        <v>42562</v>
      </c>
      <c r="Q405" s="28" t="s">
        <v>23</v>
      </c>
    </row>
    <row r="406" spans="1:17" x14ac:dyDescent="0.25">
      <c r="A406" s="28" t="s">
        <v>260</v>
      </c>
      <c r="B406" s="29" t="s">
        <v>17</v>
      </c>
      <c r="C406" s="29" t="s">
        <v>74</v>
      </c>
      <c r="D406" s="29" t="s">
        <v>75</v>
      </c>
      <c r="E406" s="28" t="s">
        <v>18</v>
      </c>
      <c r="F406" s="29" t="s">
        <v>32</v>
      </c>
      <c r="G406" s="29" t="s">
        <v>19</v>
      </c>
      <c r="H406" s="28" t="s">
        <v>18</v>
      </c>
      <c r="I406" s="28" t="s">
        <v>18</v>
      </c>
      <c r="J406" s="28" t="s">
        <v>18</v>
      </c>
      <c r="K406" s="28" t="s">
        <v>189</v>
      </c>
      <c r="L406" s="40">
        <v>19.12</v>
      </c>
      <c r="M406" s="28" t="s">
        <v>21</v>
      </c>
      <c r="N406" s="28" t="s">
        <v>22</v>
      </c>
      <c r="O406" s="28" t="s">
        <v>232</v>
      </c>
      <c r="P406" s="41">
        <v>42562</v>
      </c>
      <c r="Q406" s="28" t="s">
        <v>23</v>
      </c>
    </row>
    <row r="407" spans="1:17" x14ac:dyDescent="0.25">
      <c r="A407" s="28" t="s">
        <v>260</v>
      </c>
      <c r="B407" s="29" t="s">
        <v>17</v>
      </c>
      <c r="C407" s="29" t="s">
        <v>74</v>
      </c>
      <c r="D407" s="29" t="s">
        <v>75</v>
      </c>
      <c r="E407" s="28" t="s">
        <v>18</v>
      </c>
      <c r="F407" s="29" t="s">
        <v>32</v>
      </c>
      <c r="G407" s="29" t="s">
        <v>19</v>
      </c>
      <c r="H407" s="28" t="s">
        <v>18</v>
      </c>
      <c r="I407" s="28" t="s">
        <v>18</v>
      </c>
      <c r="J407" s="28" t="s">
        <v>18</v>
      </c>
      <c r="K407" s="28" t="s">
        <v>189</v>
      </c>
      <c r="L407" s="40">
        <v>13.02</v>
      </c>
      <c r="M407" s="28" t="s">
        <v>21</v>
      </c>
      <c r="N407" s="28" t="s">
        <v>22</v>
      </c>
      <c r="O407" s="28" t="s">
        <v>120</v>
      </c>
      <c r="P407" s="41">
        <v>42562</v>
      </c>
      <c r="Q407" s="28" t="s">
        <v>23</v>
      </c>
    </row>
    <row r="408" spans="1:17" x14ac:dyDescent="0.25">
      <c r="A408" s="28" t="s">
        <v>260</v>
      </c>
      <c r="B408" s="29" t="s">
        <v>17</v>
      </c>
      <c r="C408" s="29" t="s">
        <v>74</v>
      </c>
      <c r="D408" s="29" t="s">
        <v>75</v>
      </c>
      <c r="E408" s="28" t="s">
        <v>18</v>
      </c>
      <c r="F408" s="29" t="s">
        <v>32</v>
      </c>
      <c r="G408" s="29" t="s">
        <v>19</v>
      </c>
      <c r="H408" s="28" t="s">
        <v>18</v>
      </c>
      <c r="I408" s="28" t="s">
        <v>18</v>
      </c>
      <c r="J408" s="28" t="s">
        <v>18</v>
      </c>
      <c r="K408" s="28" t="s">
        <v>20</v>
      </c>
      <c r="L408" s="40">
        <v>11.25</v>
      </c>
      <c r="M408" s="28" t="s">
        <v>21</v>
      </c>
      <c r="N408" s="28" t="s">
        <v>22</v>
      </c>
      <c r="O408" s="28" t="s">
        <v>215</v>
      </c>
      <c r="P408" s="41">
        <v>42562</v>
      </c>
      <c r="Q408" s="28" t="s">
        <v>23</v>
      </c>
    </row>
    <row r="409" spans="1:17" x14ac:dyDescent="0.25">
      <c r="A409" s="28" t="s">
        <v>260</v>
      </c>
      <c r="B409" s="29" t="s">
        <v>17</v>
      </c>
      <c r="C409" s="29" t="s">
        <v>74</v>
      </c>
      <c r="D409" s="29" t="s">
        <v>75</v>
      </c>
      <c r="E409" s="28" t="s">
        <v>18</v>
      </c>
      <c r="F409" s="29" t="s">
        <v>32</v>
      </c>
      <c r="G409" s="29" t="s">
        <v>19</v>
      </c>
      <c r="H409" s="28" t="s">
        <v>18</v>
      </c>
      <c r="I409" s="28" t="s">
        <v>18</v>
      </c>
      <c r="J409" s="28" t="s">
        <v>18</v>
      </c>
      <c r="K409" s="28" t="s">
        <v>189</v>
      </c>
      <c r="L409" s="40">
        <v>7.98</v>
      </c>
      <c r="M409" s="28" t="s">
        <v>21</v>
      </c>
      <c r="N409" s="28" t="s">
        <v>22</v>
      </c>
      <c r="O409" s="28" t="s">
        <v>216</v>
      </c>
      <c r="P409" s="41">
        <v>42562</v>
      </c>
      <c r="Q409" s="28" t="s">
        <v>23</v>
      </c>
    </row>
    <row r="410" spans="1:17" x14ac:dyDescent="0.25">
      <c r="A410" s="28" t="s">
        <v>260</v>
      </c>
      <c r="B410" s="29" t="s">
        <v>17</v>
      </c>
      <c r="C410" s="29" t="s">
        <v>74</v>
      </c>
      <c r="D410" s="29" t="s">
        <v>75</v>
      </c>
      <c r="E410" s="28" t="s">
        <v>18</v>
      </c>
      <c r="F410" s="29" t="s">
        <v>32</v>
      </c>
      <c r="G410" s="29" t="s">
        <v>19</v>
      </c>
      <c r="H410" s="28" t="s">
        <v>18</v>
      </c>
      <c r="I410" s="28" t="s">
        <v>18</v>
      </c>
      <c r="J410" s="28" t="s">
        <v>18</v>
      </c>
      <c r="K410" s="28" t="s">
        <v>117</v>
      </c>
      <c r="L410" s="40">
        <v>6.86</v>
      </c>
      <c r="M410" s="28" t="s">
        <v>21</v>
      </c>
      <c r="N410" s="28" t="s">
        <v>22</v>
      </c>
      <c r="O410" s="28" t="s">
        <v>214</v>
      </c>
      <c r="P410" s="41">
        <v>42562</v>
      </c>
      <c r="Q410" s="28" t="s">
        <v>23</v>
      </c>
    </row>
    <row r="411" spans="1:17" x14ac:dyDescent="0.25">
      <c r="A411" s="28" t="s">
        <v>260</v>
      </c>
      <c r="B411" s="29" t="s">
        <v>17</v>
      </c>
      <c r="C411" s="29" t="s">
        <v>74</v>
      </c>
      <c r="D411" s="29" t="s">
        <v>75</v>
      </c>
      <c r="E411" s="28" t="s">
        <v>18</v>
      </c>
      <c r="F411" s="29" t="s">
        <v>32</v>
      </c>
      <c r="G411" s="29" t="s">
        <v>19</v>
      </c>
      <c r="H411" s="28" t="s">
        <v>18</v>
      </c>
      <c r="I411" s="28" t="s">
        <v>18</v>
      </c>
      <c r="J411" s="28" t="s">
        <v>18</v>
      </c>
      <c r="K411" s="28" t="s">
        <v>20</v>
      </c>
      <c r="L411" s="40">
        <v>6.58</v>
      </c>
      <c r="M411" s="28" t="s">
        <v>21</v>
      </c>
      <c r="N411" s="28" t="s">
        <v>22</v>
      </c>
      <c r="O411" s="28" t="s">
        <v>262</v>
      </c>
      <c r="P411" s="41">
        <v>42562</v>
      </c>
      <c r="Q411" s="28" t="s">
        <v>23</v>
      </c>
    </row>
    <row r="412" spans="1:17" x14ac:dyDescent="0.25">
      <c r="A412" s="28" t="s">
        <v>260</v>
      </c>
      <c r="B412" s="29" t="s">
        <v>17</v>
      </c>
      <c r="C412" s="29" t="s">
        <v>74</v>
      </c>
      <c r="D412" s="29" t="s">
        <v>75</v>
      </c>
      <c r="E412" s="28" t="s">
        <v>18</v>
      </c>
      <c r="F412" s="29" t="s">
        <v>32</v>
      </c>
      <c r="G412" s="29" t="s">
        <v>19</v>
      </c>
      <c r="H412" s="28" t="s">
        <v>18</v>
      </c>
      <c r="I412" s="28" t="s">
        <v>18</v>
      </c>
      <c r="J412" s="28" t="s">
        <v>18</v>
      </c>
      <c r="K412" s="28" t="s">
        <v>189</v>
      </c>
      <c r="L412" s="40">
        <v>5.99</v>
      </c>
      <c r="M412" s="28" t="s">
        <v>21</v>
      </c>
      <c r="N412" s="28" t="s">
        <v>22</v>
      </c>
      <c r="O412" s="28" t="s">
        <v>120</v>
      </c>
      <c r="P412" s="41">
        <v>42562</v>
      </c>
      <c r="Q412" s="28" t="s">
        <v>23</v>
      </c>
    </row>
    <row r="413" spans="1:17" x14ac:dyDescent="0.25">
      <c r="A413" s="28" t="s">
        <v>260</v>
      </c>
      <c r="B413" s="29" t="s">
        <v>17</v>
      </c>
      <c r="C413" s="29" t="s">
        <v>74</v>
      </c>
      <c r="D413" s="29" t="s">
        <v>75</v>
      </c>
      <c r="E413" s="28" t="s">
        <v>18</v>
      </c>
      <c r="F413" s="29" t="s">
        <v>32</v>
      </c>
      <c r="G413" s="29" t="s">
        <v>19</v>
      </c>
      <c r="H413" s="28" t="s">
        <v>18</v>
      </c>
      <c r="I413" s="28" t="s">
        <v>18</v>
      </c>
      <c r="J413" s="28" t="s">
        <v>18</v>
      </c>
      <c r="K413" s="28" t="s">
        <v>20</v>
      </c>
      <c r="L413" s="40">
        <v>5.98</v>
      </c>
      <c r="M413" s="28" t="s">
        <v>21</v>
      </c>
      <c r="N413" s="28" t="s">
        <v>22</v>
      </c>
      <c r="O413" s="28" t="s">
        <v>263</v>
      </c>
      <c r="P413" s="41">
        <v>42562</v>
      </c>
      <c r="Q413" s="28" t="s">
        <v>23</v>
      </c>
    </row>
    <row r="414" spans="1:17" x14ac:dyDescent="0.25">
      <c r="A414" s="28" t="s">
        <v>260</v>
      </c>
      <c r="B414" s="29" t="s">
        <v>17</v>
      </c>
      <c r="C414" s="29" t="s">
        <v>74</v>
      </c>
      <c r="D414" s="29" t="s">
        <v>75</v>
      </c>
      <c r="E414" s="28" t="s">
        <v>18</v>
      </c>
      <c r="F414" s="29" t="s">
        <v>32</v>
      </c>
      <c r="G414" s="29" t="s">
        <v>19</v>
      </c>
      <c r="H414" s="28" t="s">
        <v>18</v>
      </c>
      <c r="I414" s="28" t="s">
        <v>18</v>
      </c>
      <c r="J414" s="28" t="s">
        <v>18</v>
      </c>
      <c r="K414" s="28" t="s">
        <v>20</v>
      </c>
      <c r="L414" s="40">
        <v>5.47</v>
      </c>
      <c r="M414" s="28" t="s">
        <v>21</v>
      </c>
      <c r="N414" s="28" t="s">
        <v>22</v>
      </c>
      <c r="O414" s="28" t="s">
        <v>226</v>
      </c>
      <c r="P414" s="41">
        <v>42562</v>
      </c>
      <c r="Q414" s="28" t="s">
        <v>23</v>
      </c>
    </row>
    <row r="415" spans="1:17" x14ac:dyDescent="0.25">
      <c r="A415" s="28" t="s">
        <v>260</v>
      </c>
      <c r="B415" s="29" t="s">
        <v>17</v>
      </c>
      <c r="C415" s="29" t="s">
        <v>74</v>
      </c>
      <c r="D415" s="29" t="s">
        <v>75</v>
      </c>
      <c r="E415" s="28" t="s">
        <v>18</v>
      </c>
      <c r="F415" s="29" t="s">
        <v>32</v>
      </c>
      <c r="G415" s="29" t="s">
        <v>19</v>
      </c>
      <c r="H415" s="28" t="s">
        <v>18</v>
      </c>
      <c r="I415" s="28" t="s">
        <v>18</v>
      </c>
      <c r="J415" s="28" t="s">
        <v>18</v>
      </c>
      <c r="K415" s="28" t="s">
        <v>189</v>
      </c>
      <c r="L415" s="40">
        <v>4.99</v>
      </c>
      <c r="M415" s="28" t="s">
        <v>21</v>
      </c>
      <c r="N415" s="28" t="s">
        <v>22</v>
      </c>
      <c r="O415" s="28" t="s">
        <v>216</v>
      </c>
      <c r="P415" s="41">
        <v>42562</v>
      </c>
      <c r="Q415" s="28" t="s">
        <v>23</v>
      </c>
    </row>
    <row r="416" spans="1:17" x14ac:dyDescent="0.25">
      <c r="A416" s="28" t="s">
        <v>260</v>
      </c>
      <c r="B416" s="29" t="s">
        <v>17</v>
      </c>
      <c r="C416" s="29" t="s">
        <v>74</v>
      </c>
      <c r="D416" s="29" t="s">
        <v>75</v>
      </c>
      <c r="E416" s="28" t="s">
        <v>18</v>
      </c>
      <c r="F416" s="29" t="s">
        <v>32</v>
      </c>
      <c r="G416" s="29" t="s">
        <v>19</v>
      </c>
      <c r="H416" s="28" t="s">
        <v>18</v>
      </c>
      <c r="I416" s="28" t="s">
        <v>18</v>
      </c>
      <c r="J416" s="28" t="s">
        <v>18</v>
      </c>
      <c r="K416" s="28" t="s">
        <v>189</v>
      </c>
      <c r="L416" s="40">
        <v>4.99</v>
      </c>
      <c r="M416" s="28" t="s">
        <v>21</v>
      </c>
      <c r="N416" s="28" t="s">
        <v>22</v>
      </c>
      <c r="O416" s="28" t="s">
        <v>215</v>
      </c>
      <c r="P416" s="41">
        <v>42562</v>
      </c>
      <c r="Q416" s="28" t="s">
        <v>23</v>
      </c>
    </row>
    <row r="417" spans="1:17" x14ac:dyDescent="0.25">
      <c r="A417" s="28" t="s">
        <v>260</v>
      </c>
      <c r="B417" s="29" t="s">
        <v>17</v>
      </c>
      <c r="C417" s="29" t="s">
        <v>74</v>
      </c>
      <c r="D417" s="29" t="s">
        <v>75</v>
      </c>
      <c r="E417" s="28" t="s">
        <v>18</v>
      </c>
      <c r="F417" s="29" t="s">
        <v>32</v>
      </c>
      <c r="G417" s="29" t="s">
        <v>19</v>
      </c>
      <c r="H417" s="28" t="s">
        <v>18</v>
      </c>
      <c r="I417" s="28" t="s">
        <v>18</v>
      </c>
      <c r="J417" s="28" t="s">
        <v>18</v>
      </c>
      <c r="K417" s="28" t="s">
        <v>189</v>
      </c>
      <c r="L417" s="40">
        <v>3.99</v>
      </c>
      <c r="M417" s="28" t="s">
        <v>21</v>
      </c>
      <c r="N417" s="28" t="s">
        <v>22</v>
      </c>
      <c r="O417" s="28" t="s">
        <v>216</v>
      </c>
      <c r="P417" s="41">
        <v>42562</v>
      </c>
      <c r="Q417" s="28" t="s">
        <v>23</v>
      </c>
    </row>
    <row r="418" spans="1:17" x14ac:dyDescent="0.25">
      <c r="A418" s="28" t="s">
        <v>264</v>
      </c>
      <c r="B418" s="29" t="s">
        <v>17</v>
      </c>
      <c r="C418" s="29" t="s">
        <v>74</v>
      </c>
      <c r="D418" s="29" t="s">
        <v>75</v>
      </c>
      <c r="E418" s="28" t="s">
        <v>18</v>
      </c>
      <c r="F418" s="29" t="s">
        <v>32</v>
      </c>
      <c r="G418" s="29" t="s">
        <v>19</v>
      </c>
      <c r="H418" s="28" t="s">
        <v>18</v>
      </c>
      <c r="I418" s="28" t="s">
        <v>18</v>
      </c>
      <c r="J418" s="28" t="s">
        <v>18</v>
      </c>
      <c r="K418" s="28" t="s">
        <v>20</v>
      </c>
      <c r="L418" s="40">
        <v>-84</v>
      </c>
      <c r="M418" s="28" t="s">
        <v>21</v>
      </c>
      <c r="N418" s="28" t="s">
        <v>22</v>
      </c>
      <c r="O418" s="28" t="s">
        <v>265</v>
      </c>
      <c r="P418" s="41">
        <v>42531</v>
      </c>
      <c r="Q418" s="28" t="s">
        <v>23</v>
      </c>
    </row>
    <row r="419" spans="1:17" x14ac:dyDescent="0.25">
      <c r="A419" s="28" t="s">
        <v>264</v>
      </c>
      <c r="B419" s="29" t="s">
        <v>17</v>
      </c>
      <c r="C419" s="29" t="s">
        <v>74</v>
      </c>
      <c r="D419" s="29" t="s">
        <v>75</v>
      </c>
      <c r="E419" s="28" t="s">
        <v>18</v>
      </c>
      <c r="F419" s="29" t="s">
        <v>32</v>
      </c>
      <c r="G419" s="29" t="s">
        <v>19</v>
      </c>
      <c r="H419" s="28" t="s">
        <v>18</v>
      </c>
      <c r="I419" s="28" t="s">
        <v>18</v>
      </c>
      <c r="J419" s="28" t="s">
        <v>18</v>
      </c>
      <c r="K419" s="28" t="s">
        <v>189</v>
      </c>
      <c r="L419" s="40">
        <v>231.34</v>
      </c>
      <c r="M419" s="28" t="s">
        <v>21</v>
      </c>
      <c r="N419" s="28" t="s">
        <v>22</v>
      </c>
      <c r="O419" s="28" t="s">
        <v>226</v>
      </c>
      <c r="P419" s="41">
        <v>42531</v>
      </c>
      <c r="Q419" s="28" t="s">
        <v>23</v>
      </c>
    </row>
    <row r="420" spans="1:17" x14ac:dyDescent="0.25">
      <c r="A420" s="28" t="s">
        <v>264</v>
      </c>
      <c r="B420" s="29" t="s">
        <v>17</v>
      </c>
      <c r="C420" s="29" t="s">
        <v>74</v>
      </c>
      <c r="D420" s="29" t="s">
        <v>75</v>
      </c>
      <c r="E420" s="28" t="s">
        <v>18</v>
      </c>
      <c r="F420" s="29" t="s">
        <v>32</v>
      </c>
      <c r="G420" s="29" t="s">
        <v>19</v>
      </c>
      <c r="H420" s="28" t="s">
        <v>18</v>
      </c>
      <c r="I420" s="28" t="s">
        <v>18</v>
      </c>
      <c r="J420" s="28" t="s">
        <v>18</v>
      </c>
      <c r="K420" s="28" t="s">
        <v>20</v>
      </c>
      <c r="L420" s="40">
        <v>164.51</v>
      </c>
      <c r="M420" s="28" t="s">
        <v>21</v>
      </c>
      <c r="N420" s="28" t="s">
        <v>22</v>
      </c>
      <c r="O420" s="28" t="s">
        <v>266</v>
      </c>
      <c r="P420" s="41">
        <v>42531</v>
      </c>
      <c r="Q420" s="28" t="s">
        <v>23</v>
      </c>
    </row>
    <row r="421" spans="1:17" x14ac:dyDescent="0.25">
      <c r="A421" s="28" t="s">
        <v>264</v>
      </c>
      <c r="B421" s="29" t="s">
        <v>17</v>
      </c>
      <c r="C421" s="29" t="s">
        <v>74</v>
      </c>
      <c r="D421" s="29" t="s">
        <v>75</v>
      </c>
      <c r="E421" s="28" t="s">
        <v>18</v>
      </c>
      <c r="F421" s="29" t="s">
        <v>32</v>
      </c>
      <c r="G421" s="29" t="s">
        <v>19</v>
      </c>
      <c r="H421" s="28" t="s">
        <v>18</v>
      </c>
      <c r="I421" s="28" t="s">
        <v>18</v>
      </c>
      <c r="J421" s="28" t="s">
        <v>18</v>
      </c>
      <c r="K421" s="28" t="s">
        <v>189</v>
      </c>
      <c r="L421" s="40">
        <v>152.04</v>
      </c>
      <c r="M421" s="28" t="s">
        <v>21</v>
      </c>
      <c r="N421" s="28" t="s">
        <v>22</v>
      </c>
      <c r="O421" s="28" t="s">
        <v>120</v>
      </c>
      <c r="P421" s="41">
        <v>42531</v>
      </c>
      <c r="Q421" s="28" t="s">
        <v>23</v>
      </c>
    </row>
    <row r="422" spans="1:17" x14ac:dyDescent="0.25">
      <c r="A422" s="28" t="s">
        <v>264</v>
      </c>
      <c r="B422" s="29" t="s">
        <v>17</v>
      </c>
      <c r="C422" s="29" t="s">
        <v>74</v>
      </c>
      <c r="D422" s="29" t="s">
        <v>75</v>
      </c>
      <c r="E422" s="28" t="s">
        <v>18</v>
      </c>
      <c r="F422" s="29" t="s">
        <v>32</v>
      </c>
      <c r="G422" s="29" t="s">
        <v>19</v>
      </c>
      <c r="H422" s="28" t="s">
        <v>18</v>
      </c>
      <c r="I422" s="28" t="s">
        <v>18</v>
      </c>
      <c r="J422" s="28" t="s">
        <v>18</v>
      </c>
      <c r="K422" s="28" t="s">
        <v>20</v>
      </c>
      <c r="L422" s="40">
        <v>82.5</v>
      </c>
      <c r="M422" s="28" t="s">
        <v>21</v>
      </c>
      <c r="N422" s="28" t="s">
        <v>22</v>
      </c>
      <c r="O422" s="28" t="s">
        <v>247</v>
      </c>
      <c r="P422" s="41">
        <v>42531</v>
      </c>
      <c r="Q422" s="28" t="s">
        <v>23</v>
      </c>
    </row>
    <row r="423" spans="1:17" x14ac:dyDescent="0.25">
      <c r="A423" s="28" t="s">
        <v>264</v>
      </c>
      <c r="B423" s="29" t="s">
        <v>17</v>
      </c>
      <c r="C423" s="29" t="s">
        <v>74</v>
      </c>
      <c r="D423" s="29" t="s">
        <v>75</v>
      </c>
      <c r="E423" s="28" t="s">
        <v>18</v>
      </c>
      <c r="F423" s="29" t="s">
        <v>32</v>
      </c>
      <c r="G423" s="29" t="s">
        <v>19</v>
      </c>
      <c r="H423" s="28" t="s">
        <v>18</v>
      </c>
      <c r="I423" s="28" t="s">
        <v>18</v>
      </c>
      <c r="J423" s="28" t="s">
        <v>18</v>
      </c>
      <c r="K423" s="28" t="s">
        <v>20</v>
      </c>
      <c r="L423" s="40">
        <v>78</v>
      </c>
      <c r="M423" s="28" t="s">
        <v>21</v>
      </c>
      <c r="N423" s="28" t="s">
        <v>22</v>
      </c>
      <c r="O423" s="28" t="s">
        <v>252</v>
      </c>
      <c r="P423" s="41">
        <v>42531</v>
      </c>
      <c r="Q423" s="28" t="s">
        <v>23</v>
      </c>
    </row>
    <row r="424" spans="1:17" x14ac:dyDescent="0.25">
      <c r="A424" s="28" t="s">
        <v>264</v>
      </c>
      <c r="B424" s="29" t="s">
        <v>17</v>
      </c>
      <c r="C424" s="29" t="s">
        <v>74</v>
      </c>
      <c r="D424" s="29" t="s">
        <v>75</v>
      </c>
      <c r="E424" s="28" t="s">
        <v>18</v>
      </c>
      <c r="F424" s="29" t="s">
        <v>32</v>
      </c>
      <c r="G424" s="29" t="s">
        <v>19</v>
      </c>
      <c r="H424" s="28" t="s">
        <v>18</v>
      </c>
      <c r="I424" s="28" t="s">
        <v>18</v>
      </c>
      <c r="J424" s="28" t="s">
        <v>18</v>
      </c>
      <c r="K424" s="28" t="s">
        <v>20</v>
      </c>
      <c r="L424" s="40">
        <v>74.680000000000007</v>
      </c>
      <c r="M424" s="28" t="s">
        <v>21</v>
      </c>
      <c r="N424" s="28" t="s">
        <v>22</v>
      </c>
      <c r="O424" s="28" t="s">
        <v>230</v>
      </c>
      <c r="P424" s="41">
        <v>42531</v>
      </c>
      <c r="Q424" s="28" t="s">
        <v>23</v>
      </c>
    </row>
    <row r="425" spans="1:17" x14ac:dyDescent="0.25">
      <c r="A425" s="28" t="s">
        <v>264</v>
      </c>
      <c r="B425" s="29" t="s">
        <v>17</v>
      </c>
      <c r="C425" s="29" t="s">
        <v>74</v>
      </c>
      <c r="D425" s="29" t="s">
        <v>75</v>
      </c>
      <c r="E425" s="28" t="s">
        <v>18</v>
      </c>
      <c r="F425" s="29" t="s">
        <v>32</v>
      </c>
      <c r="G425" s="29" t="s">
        <v>19</v>
      </c>
      <c r="H425" s="28" t="s">
        <v>18</v>
      </c>
      <c r="I425" s="28" t="s">
        <v>18</v>
      </c>
      <c r="J425" s="28" t="s">
        <v>18</v>
      </c>
      <c r="K425" s="28" t="s">
        <v>189</v>
      </c>
      <c r="L425" s="40">
        <v>70.69</v>
      </c>
      <c r="M425" s="28" t="s">
        <v>21</v>
      </c>
      <c r="N425" s="28" t="s">
        <v>22</v>
      </c>
      <c r="O425" s="28" t="s">
        <v>217</v>
      </c>
      <c r="P425" s="41">
        <v>42531</v>
      </c>
      <c r="Q425" s="28" t="s">
        <v>23</v>
      </c>
    </row>
    <row r="426" spans="1:17" x14ac:dyDescent="0.25">
      <c r="A426" s="28" t="s">
        <v>264</v>
      </c>
      <c r="B426" s="29" t="s">
        <v>17</v>
      </c>
      <c r="C426" s="29" t="s">
        <v>74</v>
      </c>
      <c r="D426" s="29" t="s">
        <v>75</v>
      </c>
      <c r="E426" s="28" t="s">
        <v>18</v>
      </c>
      <c r="F426" s="29" t="s">
        <v>32</v>
      </c>
      <c r="G426" s="29" t="s">
        <v>19</v>
      </c>
      <c r="H426" s="28" t="s">
        <v>18</v>
      </c>
      <c r="I426" s="28" t="s">
        <v>18</v>
      </c>
      <c r="J426" s="28" t="s">
        <v>18</v>
      </c>
      <c r="K426" s="28" t="s">
        <v>189</v>
      </c>
      <c r="L426" s="40">
        <v>63.86</v>
      </c>
      <c r="M426" s="28" t="s">
        <v>21</v>
      </c>
      <c r="N426" s="28" t="s">
        <v>22</v>
      </c>
      <c r="O426" s="28" t="s">
        <v>216</v>
      </c>
      <c r="P426" s="41">
        <v>42531</v>
      </c>
      <c r="Q426" s="28" t="s">
        <v>23</v>
      </c>
    </row>
    <row r="427" spans="1:17" x14ac:dyDescent="0.25">
      <c r="A427" s="28" t="s">
        <v>264</v>
      </c>
      <c r="B427" s="29" t="s">
        <v>17</v>
      </c>
      <c r="C427" s="29" t="s">
        <v>74</v>
      </c>
      <c r="D427" s="29" t="s">
        <v>75</v>
      </c>
      <c r="E427" s="28" t="s">
        <v>18</v>
      </c>
      <c r="F427" s="29" t="s">
        <v>32</v>
      </c>
      <c r="G427" s="29" t="s">
        <v>19</v>
      </c>
      <c r="H427" s="28" t="s">
        <v>18</v>
      </c>
      <c r="I427" s="28" t="s">
        <v>18</v>
      </c>
      <c r="J427" s="28" t="s">
        <v>18</v>
      </c>
      <c r="K427" s="28" t="s">
        <v>189</v>
      </c>
      <c r="L427" s="40">
        <v>53.75</v>
      </c>
      <c r="M427" s="28" t="s">
        <v>21</v>
      </c>
      <c r="N427" s="28" t="s">
        <v>22</v>
      </c>
      <c r="O427" s="28" t="s">
        <v>267</v>
      </c>
      <c r="P427" s="41">
        <v>42531</v>
      </c>
      <c r="Q427" s="28" t="s">
        <v>23</v>
      </c>
    </row>
    <row r="428" spans="1:17" x14ac:dyDescent="0.25">
      <c r="A428" s="28" t="s">
        <v>264</v>
      </c>
      <c r="B428" s="29" t="s">
        <v>17</v>
      </c>
      <c r="C428" s="29" t="s">
        <v>74</v>
      </c>
      <c r="D428" s="29" t="s">
        <v>75</v>
      </c>
      <c r="E428" s="28" t="s">
        <v>18</v>
      </c>
      <c r="F428" s="29" t="s">
        <v>32</v>
      </c>
      <c r="G428" s="29" t="s">
        <v>19</v>
      </c>
      <c r="H428" s="28" t="s">
        <v>18</v>
      </c>
      <c r="I428" s="28" t="s">
        <v>18</v>
      </c>
      <c r="J428" s="28" t="s">
        <v>18</v>
      </c>
      <c r="K428" s="28" t="s">
        <v>189</v>
      </c>
      <c r="L428" s="40">
        <v>53.5</v>
      </c>
      <c r="M428" s="28" t="s">
        <v>21</v>
      </c>
      <c r="N428" s="28" t="s">
        <v>22</v>
      </c>
      <c r="O428" s="28" t="s">
        <v>226</v>
      </c>
      <c r="P428" s="41">
        <v>42531</v>
      </c>
      <c r="Q428" s="28" t="s">
        <v>23</v>
      </c>
    </row>
    <row r="429" spans="1:17" x14ac:dyDescent="0.25">
      <c r="A429" s="28" t="s">
        <v>264</v>
      </c>
      <c r="B429" s="29" t="s">
        <v>17</v>
      </c>
      <c r="C429" s="29" t="s">
        <v>74</v>
      </c>
      <c r="D429" s="29" t="s">
        <v>75</v>
      </c>
      <c r="E429" s="28" t="s">
        <v>18</v>
      </c>
      <c r="F429" s="29" t="s">
        <v>32</v>
      </c>
      <c r="G429" s="29" t="s">
        <v>19</v>
      </c>
      <c r="H429" s="28" t="s">
        <v>18</v>
      </c>
      <c r="I429" s="28" t="s">
        <v>18</v>
      </c>
      <c r="J429" s="28" t="s">
        <v>18</v>
      </c>
      <c r="K429" s="28" t="s">
        <v>189</v>
      </c>
      <c r="L429" s="40">
        <v>48.92</v>
      </c>
      <c r="M429" s="28" t="s">
        <v>21</v>
      </c>
      <c r="N429" s="28" t="s">
        <v>22</v>
      </c>
      <c r="O429" s="28" t="s">
        <v>243</v>
      </c>
      <c r="P429" s="41">
        <v>42531</v>
      </c>
      <c r="Q429" s="28" t="s">
        <v>23</v>
      </c>
    </row>
    <row r="430" spans="1:17" x14ac:dyDescent="0.25">
      <c r="A430" s="28" t="s">
        <v>264</v>
      </c>
      <c r="B430" s="29" t="s">
        <v>17</v>
      </c>
      <c r="C430" s="29" t="s">
        <v>74</v>
      </c>
      <c r="D430" s="29" t="s">
        <v>75</v>
      </c>
      <c r="E430" s="28" t="s">
        <v>18</v>
      </c>
      <c r="F430" s="29" t="s">
        <v>32</v>
      </c>
      <c r="G430" s="29" t="s">
        <v>19</v>
      </c>
      <c r="H430" s="28" t="s">
        <v>18</v>
      </c>
      <c r="I430" s="28" t="s">
        <v>18</v>
      </c>
      <c r="J430" s="28" t="s">
        <v>18</v>
      </c>
      <c r="K430" s="28" t="s">
        <v>189</v>
      </c>
      <c r="L430" s="40">
        <v>47.38</v>
      </c>
      <c r="M430" s="28" t="s">
        <v>21</v>
      </c>
      <c r="N430" s="28" t="s">
        <v>22</v>
      </c>
      <c r="O430" s="28" t="s">
        <v>120</v>
      </c>
      <c r="P430" s="41">
        <v>42531</v>
      </c>
      <c r="Q430" s="28" t="s">
        <v>23</v>
      </c>
    </row>
    <row r="431" spans="1:17" x14ac:dyDescent="0.25">
      <c r="A431" s="28" t="s">
        <v>264</v>
      </c>
      <c r="B431" s="29" t="s">
        <v>17</v>
      </c>
      <c r="C431" s="29" t="s">
        <v>74</v>
      </c>
      <c r="D431" s="29" t="s">
        <v>75</v>
      </c>
      <c r="E431" s="28" t="s">
        <v>18</v>
      </c>
      <c r="F431" s="29" t="s">
        <v>32</v>
      </c>
      <c r="G431" s="29" t="s">
        <v>19</v>
      </c>
      <c r="H431" s="28" t="s">
        <v>18</v>
      </c>
      <c r="I431" s="28" t="s">
        <v>18</v>
      </c>
      <c r="J431" s="28" t="s">
        <v>18</v>
      </c>
      <c r="K431" s="28" t="s">
        <v>189</v>
      </c>
      <c r="L431" s="40">
        <v>35.01</v>
      </c>
      <c r="M431" s="28" t="s">
        <v>21</v>
      </c>
      <c r="N431" s="28" t="s">
        <v>22</v>
      </c>
      <c r="O431" s="28" t="s">
        <v>216</v>
      </c>
      <c r="P431" s="41">
        <v>42531</v>
      </c>
      <c r="Q431" s="28" t="s">
        <v>23</v>
      </c>
    </row>
    <row r="432" spans="1:17" x14ac:dyDescent="0.25">
      <c r="A432" s="28" t="s">
        <v>264</v>
      </c>
      <c r="B432" s="29" t="s">
        <v>17</v>
      </c>
      <c r="C432" s="29" t="s">
        <v>74</v>
      </c>
      <c r="D432" s="29" t="s">
        <v>75</v>
      </c>
      <c r="E432" s="28" t="s">
        <v>18</v>
      </c>
      <c r="F432" s="29" t="s">
        <v>32</v>
      </c>
      <c r="G432" s="29" t="s">
        <v>19</v>
      </c>
      <c r="H432" s="28" t="s">
        <v>18</v>
      </c>
      <c r="I432" s="28" t="s">
        <v>18</v>
      </c>
      <c r="J432" s="28" t="s">
        <v>18</v>
      </c>
      <c r="K432" s="28" t="s">
        <v>20</v>
      </c>
      <c r="L432" s="40">
        <v>32.36</v>
      </c>
      <c r="M432" s="28" t="s">
        <v>21</v>
      </c>
      <c r="N432" s="28" t="s">
        <v>22</v>
      </c>
      <c r="O432" s="28" t="s">
        <v>243</v>
      </c>
      <c r="P432" s="41">
        <v>42531</v>
      </c>
      <c r="Q432" s="28" t="s">
        <v>23</v>
      </c>
    </row>
    <row r="433" spans="1:17" x14ac:dyDescent="0.25">
      <c r="A433" s="28" t="s">
        <v>264</v>
      </c>
      <c r="B433" s="29" t="s">
        <v>17</v>
      </c>
      <c r="C433" s="29" t="s">
        <v>74</v>
      </c>
      <c r="D433" s="29" t="s">
        <v>75</v>
      </c>
      <c r="E433" s="28" t="s">
        <v>18</v>
      </c>
      <c r="F433" s="29" t="s">
        <v>32</v>
      </c>
      <c r="G433" s="29" t="s">
        <v>19</v>
      </c>
      <c r="H433" s="28" t="s">
        <v>18</v>
      </c>
      <c r="I433" s="28" t="s">
        <v>18</v>
      </c>
      <c r="J433" s="28" t="s">
        <v>18</v>
      </c>
      <c r="K433" s="28" t="s">
        <v>20</v>
      </c>
      <c r="L433" s="40">
        <v>28.85</v>
      </c>
      <c r="M433" s="28" t="s">
        <v>21</v>
      </c>
      <c r="N433" s="28" t="s">
        <v>22</v>
      </c>
      <c r="O433" s="28" t="s">
        <v>214</v>
      </c>
      <c r="P433" s="41">
        <v>42531</v>
      </c>
      <c r="Q433" s="28" t="s">
        <v>23</v>
      </c>
    </row>
    <row r="434" spans="1:17" x14ac:dyDescent="0.25">
      <c r="A434" s="28" t="s">
        <v>264</v>
      </c>
      <c r="B434" s="29" t="s">
        <v>17</v>
      </c>
      <c r="C434" s="29" t="s">
        <v>74</v>
      </c>
      <c r="D434" s="29" t="s">
        <v>75</v>
      </c>
      <c r="E434" s="28" t="s">
        <v>18</v>
      </c>
      <c r="F434" s="29" t="s">
        <v>32</v>
      </c>
      <c r="G434" s="29" t="s">
        <v>19</v>
      </c>
      <c r="H434" s="28" t="s">
        <v>18</v>
      </c>
      <c r="I434" s="28" t="s">
        <v>18</v>
      </c>
      <c r="J434" s="28" t="s">
        <v>18</v>
      </c>
      <c r="K434" s="28" t="s">
        <v>189</v>
      </c>
      <c r="L434" s="40">
        <v>19.75</v>
      </c>
      <c r="M434" s="28" t="s">
        <v>21</v>
      </c>
      <c r="N434" s="28" t="s">
        <v>22</v>
      </c>
      <c r="O434" s="28" t="s">
        <v>216</v>
      </c>
      <c r="P434" s="41">
        <v>42531</v>
      </c>
      <c r="Q434" s="28" t="s">
        <v>23</v>
      </c>
    </row>
    <row r="435" spans="1:17" x14ac:dyDescent="0.25">
      <c r="A435" s="28" t="s">
        <v>264</v>
      </c>
      <c r="B435" s="29" t="s">
        <v>17</v>
      </c>
      <c r="C435" s="29" t="s">
        <v>74</v>
      </c>
      <c r="D435" s="29" t="s">
        <v>75</v>
      </c>
      <c r="E435" s="28" t="s">
        <v>18</v>
      </c>
      <c r="F435" s="29" t="s">
        <v>32</v>
      </c>
      <c r="G435" s="29" t="s">
        <v>19</v>
      </c>
      <c r="H435" s="28" t="s">
        <v>18</v>
      </c>
      <c r="I435" s="28" t="s">
        <v>18</v>
      </c>
      <c r="J435" s="28" t="s">
        <v>18</v>
      </c>
      <c r="K435" s="28" t="s">
        <v>189</v>
      </c>
      <c r="L435" s="40">
        <v>17.96</v>
      </c>
      <c r="M435" s="28" t="s">
        <v>21</v>
      </c>
      <c r="N435" s="28" t="s">
        <v>22</v>
      </c>
      <c r="O435" s="28" t="s">
        <v>215</v>
      </c>
      <c r="P435" s="41">
        <v>42531</v>
      </c>
      <c r="Q435" s="28" t="s">
        <v>23</v>
      </c>
    </row>
    <row r="436" spans="1:17" x14ac:dyDescent="0.25">
      <c r="A436" s="28" t="s">
        <v>264</v>
      </c>
      <c r="B436" s="29" t="s">
        <v>17</v>
      </c>
      <c r="C436" s="29" t="s">
        <v>74</v>
      </c>
      <c r="D436" s="29" t="s">
        <v>75</v>
      </c>
      <c r="E436" s="28" t="s">
        <v>18</v>
      </c>
      <c r="F436" s="29" t="s">
        <v>32</v>
      </c>
      <c r="G436" s="29" t="s">
        <v>19</v>
      </c>
      <c r="H436" s="28" t="s">
        <v>18</v>
      </c>
      <c r="I436" s="28" t="s">
        <v>18</v>
      </c>
      <c r="J436" s="28" t="s">
        <v>18</v>
      </c>
      <c r="K436" s="28" t="s">
        <v>189</v>
      </c>
      <c r="L436" s="40">
        <v>16.940000000000001</v>
      </c>
      <c r="M436" s="28" t="s">
        <v>21</v>
      </c>
      <c r="N436" s="28" t="s">
        <v>22</v>
      </c>
      <c r="O436" s="28" t="s">
        <v>216</v>
      </c>
      <c r="P436" s="41">
        <v>42531</v>
      </c>
      <c r="Q436" s="28" t="s">
        <v>23</v>
      </c>
    </row>
    <row r="437" spans="1:17" x14ac:dyDescent="0.25">
      <c r="A437" s="28" t="s">
        <v>264</v>
      </c>
      <c r="B437" s="29" t="s">
        <v>17</v>
      </c>
      <c r="C437" s="29" t="s">
        <v>74</v>
      </c>
      <c r="D437" s="29" t="s">
        <v>75</v>
      </c>
      <c r="E437" s="28" t="s">
        <v>18</v>
      </c>
      <c r="F437" s="29" t="s">
        <v>32</v>
      </c>
      <c r="G437" s="29" t="s">
        <v>19</v>
      </c>
      <c r="H437" s="28" t="s">
        <v>18</v>
      </c>
      <c r="I437" s="28" t="s">
        <v>18</v>
      </c>
      <c r="J437" s="28" t="s">
        <v>18</v>
      </c>
      <c r="K437" s="28" t="s">
        <v>189</v>
      </c>
      <c r="L437" s="40">
        <v>15.94</v>
      </c>
      <c r="M437" s="28" t="s">
        <v>21</v>
      </c>
      <c r="N437" s="28" t="s">
        <v>22</v>
      </c>
      <c r="O437" s="28" t="s">
        <v>216</v>
      </c>
      <c r="P437" s="41">
        <v>42531</v>
      </c>
      <c r="Q437" s="28" t="s">
        <v>23</v>
      </c>
    </row>
    <row r="438" spans="1:17" x14ac:dyDescent="0.25">
      <c r="A438" s="28" t="s">
        <v>264</v>
      </c>
      <c r="B438" s="29" t="s">
        <v>17</v>
      </c>
      <c r="C438" s="29" t="s">
        <v>74</v>
      </c>
      <c r="D438" s="29" t="s">
        <v>75</v>
      </c>
      <c r="E438" s="28" t="s">
        <v>18</v>
      </c>
      <c r="F438" s="29" t="s">
        <v>32</v>
      </c>
      <c r="G438" s="29" t="s">
        <v>19</v>
      </c>
      <c r="H438" s="28" t="s">
        <v>18</v>
      </c>
      <c r="I438" s="28" t="s">
        <v>18</v>
      </c>
      <c r="J438" s="28" t="s">
        <v>18</v>
      </c>
      <c r="K438" s="28" t="s">
        <v>189</v>
      </c>
      <c r="L438" s="40">
        <v>11.950000000000001</v>
      </c>
      <c r="M438" s="28" t="s">
        <v>21</v>
      </c>
      <c r="N438" s="28" t="s">
        <v>22</v>
      </c>
      <c r="O438" s="28" t="s">
        <v>267</v>
      </c>
      <c r="P438" s="41">
        <v>42531</v>
      </c>
      <c r="Q438" s="28" t="s">
        <v>23</v>
      </c>
    </row>
    <row r="439" spans="1:17" x14ac:dyDescent="0.25">
      <c r="A439" s="28" t="s">
        <v>264</v>
      </c>
      <c r="B439" s="29" t="s">
        <v>17</v>
      </c>
      <c r="C439" s="29" t="s">
        <v>74</v>
      </c>
      <c r="D439" s="29" t="s">
        <v>75</v>
      </c>
      <c r="E439" s="28" t="s">
        <v>18</v>
      </c>
      <c r="F439" s="29" t="s">
        <v>32</v>
      </c>
      <c r="G439" s="29" t="s">
        <v>19</v>
      </c>
      <c r="H439" s="28" t="s">
        <v>18</v>
      </c>
      <c r="I439" s="28" t="s">
        <v>18</v>
      </c>
      <c r="J439" s="28" t="s">
        <v>18</v>
      </c>
      <c r="K439" s="28" t="s">
        <v>189</v>
      </c>
      <c r="L439" s="40">
        <v>11.47</v>
      </c>
      <c r="M439" s="28" t="s">
        <v>21</v>
      </c>
      <c r="N439" s="28" t="s">
        <v>22</v>
      </c>
      <c r="O439" s="28" t="s">
        <v>216</v>
      </c>
      <c r="P439" s="41">
        <v>42531</v>
      </c>
      <c r="Q439" s="28" t="s">
        <v>23</v>
      </c>
    </row>
    <row r="440" spans="1:17" x14ac:dyDescent="0.25">
      <c r="A440" s="28" t="s">
        <v>264</v>
      </c>
      <c r="B440" s="29" t="s">
        <v>17</v>
      </c>
      <c r="C440" s="29" t="s">
        <v>74</v>
      </c>
      <c r="D440" s="29" t="s">
        <v>75</v>
      </c>
      <c r="E440" s="28" t="s">
        <v>18</v>
      </c>
      <c r="F440" s="29" t="s">
        <v>32</v>
      </c>
      <c r="G440" s="29" t="s">
        <v>19</v>
      </c>
      <c r="H440" s="28" t="s">
        <v>18</v>
      </c>
      <c r="I440" s="28" t="s">
        <v>18</v>
      </c>
      <c r="J440" s="28" t="s">
        <v>18</v>
      </c>
      <c r="K440" s="28" t="s">
        <v>189</v>
      </c>
      <c r="L440" s="40">
        <v>11.36</v>
      </c>
      <c r="M440" s="28" t="s">
        <v>21</v>
      </c>
      <c r="N440" s="28" t="s">
        <v>22</v>
      </c>
      <c r="O440" s="28" t="s">
        <v>120</v>
      </c>
      <c r="P440" s="41">
        <v>42531</v>
      </c>
      <c r="Q440" s="28" t="s">
        <v>23</v>
      </c>
    </row>
    <row r="441" spans="1:17" x14ac:dyDescent="0.25">
      <c r="A441" s="28" t="s">
        <v>264</v>
      </c>
      <c r="B441" s="29" t="s">
        <v>17</v>
      </c>
      <c r="C441" s="29" t="s">
        <v>74</v>
      </c>
      <c r="D441" s="29" t="s">
        <v>75</v>
      </c>
      <c r="E441" s="28" t="s">
        <v>18</v>
      </c>
      <c r="F441" s="29" t="s">
        <v>32</v>
      </c>
      <c r="G441" s="29" t="s">
        <v>19</v>
      </c>
      <c r="H441" s="28" t="s">
        <v>18</v>
      </c>
      <c r="I441" s="28" t="s">
        <v>18</v>
      </c>
      <c r="J441" s="28" t="s">
        <v>18</v>
      </c>
      <c r="K441" s="28" t="s">
        <v>20</v>
      </c>
      <c r="L441" s="40">
        <v>8</v>
      </c>
      <c r="M441" s="28" t="s">
        <v>21</v>
      </c>
      <c r="N441" s="28" t="s">
        <v>22</v>
      </c>
      <c r="O441" s="28" t="s">
        <v>252</v>
      </c>
      <c r="P441" s="41">
        <v>42531</v>
      </c>
      <c r="Q441" s="28" t="s">
        <v>23</v>
      </c>
    </row>
    <row r="442" spans="1:17" x14ac:dyDescent="0.25">
      <c r="A442" s="28" t="s">
        <v>264</v>
      </c>
      <c r="B442" s="29" t="s">
        <v>17</v>
      </c>
      <c r="C442" s="29" t="s">
        <v>74</v>
      </c>
      <c r="D442" s="29" t="s">
        <v>75</v>
      </c>
      <c r="E442" s="28" t="s">
        <v>18</v>
      </c>
      <c r="F442" s="29" t="s">
        <v>32</v>
      </c>
      <c r="G442" s="29" t="s">
        <v>19</v>
      </c>
      <c r="H442" s="28" t="s">
        <v>18</v>
      </c>
      <c r="I442" s="28" t="s">
        <v>18</v>
      </c>
      <c r="J442" s="28" t="s">
        <v>18</v>
      </c>
      <c r="K442" s="28" t="s">
        <v>20</v>
      </c>
      <c r="L442" s="40">
        <v>4.84</v>
      </c>
      <c r="M442" s="28" t="s">
        <v>21</v>
      </c>
      <c r="N442" s="28" t="s">
        <v>22</v>
      </c>
      <c r="O442" s="28" t="s">
        <v>226</v>
      </c>
      <c r="P442" s="41">
        <v>42531</v>
      </c>
      <c r="Q442" s="28" t="s">
        <v>23</v>
      </c>
    </row>
    <row r="443" spans="1:17" x14ac:dyDescent="0.25">
      <c r="A443" s="28" t="s">
        <v>264</v>
      </c>
      <c r="B443" s="29" t="s">
        <v>17</v>
      </c>
      <c r="C443" s="29" t="s">
        <v>74</v>
      </c>
      <c r="D443" s="29" t="s">
        <v>75</v>
      </c>
      <c r="E443" s="28" t="s">
        <v>18</v>
      </c>
      <c r="F443" s="29" t="s">
        <v>32</v>
      </c>
      <c r="G443" s="29" t="s">
        <v>19</v>
      </c>
      <c r="H443" s="28" t="s">
        <v>18</v>
      </c>
      <c r="I443" s="28" t="s">
        <v>18</v>
      </c>
      <c r="J443" s="28" t="s">
        <v>18</v>
      </c>
      <c r="K443" s="28" t="s">
        <v>189</v>
      </c>
      <c r="L443" s="40">
        <v>2.58</v>
      </c>
      <c r="M443" s="28" t="s">
        <v>21</v>
      </c>
      <c r="N443" s="28" t="s">
        <v>22</v>
      </c>
      <c r="O443" s="28" t="s">
        <v>215</v>
      </c>
      <c r="P443" s="41">
        <v>42531</v>
      </c>
      <c r="Q443" s="28" t="s">
        <v>23</v>
      </c>
    </row>
    <row r="444" spans="1:17" x14ac:dyDescent="0.25">
      <c r="A444" s="28" t="s">
        <v>135</v>
      </c>
      <c r="B444" s="29" t="s">
        <v>17</v>
      </c>
      <c r="C444" s="29" t="s">
        <v>74</v>
      </c>
      <c r="D444" s="29" t="s">
        <v>75</v>
      </c>
      <c r="E444" s="28" t="s">
        <v>18</v>
      </c>
      <c r="F444" s="29" t="s">
        <v>32</v>
      </c>
      <c r="G444" s="29" t="s">
        <v>24</v>
      </c>
      <c r="H444" s="28" t="s">
        <v>18</v>
      </c>
      <c r="I444" s="28" t="s">
        <v>18</v>
      </c>
      <c r="J444" s="28" t="s">
        <v>18</v>
      </c>
      <c r="K444" s="28" t="s">
        <v>25</v>
      </c>
      <c r="L444" s="40">
        <v>307.95999999999998</v>
      </c>
      <c r="M444" s="28" t="s">
        <v>21</v>
      </c>
      <c r="N444" s="28" t="s">
        <v>22</v>
      </c>
      <c r="O444" s="28" t="s">
        <v>268</v>
      </c>
      <c r="P444" s="41">
        <v>42318</v>
      </c>
      <c r="Q444" s="28" t="s">
        <v>23</v>
      </c>
    </row>
    <row r="445" spans="1:17" x14ac:dyDescent="0.25">
      <c r="A445" s="28" t="s">
        <v>143</v>
      </c>
      <c r="B445" s="29" t="s">
        <v>17</v>
      </c>
      <c r="C445" s="29" t="s">
        <v>74</v>
      </c>
      <c r="D445" s="29" t="s">
        <v>75</v>
      </c>
      <c r="E445" s="28" t="s">
        <v>18</v>
      </c>
      <c r="F445" s="29" t="s">
        <v>32</v>
      </c>
      <c r="G445" s="29" t="s">
        <v>24</v>
      </c>
      <c r="H445" s="28" t="s">
        <v>18</v>
      </c>
      <c r="I445" s="28" t="s">
        <v>18</v>
      </c>
      <c r="J445" s="28" t="s">
        <v>18</v>
      </c>
      <c r="K445" s="28" t="s">
        <v>25</v>
      </c>
      <c r="L445" s="40">
        <v>439.98</v>
      </c>
      <c r="M445" s="28" t="s">
        <v>21</v>
      </c>
      <c r="N445" s="28" t="s">
        <v>22</v>
      </c>
      <c r="O445" s="28" t="s">
        <v>222</v>
      </c>
      <c r="P445" s="41">
        <v>42313</v>
      </c>
      <c r="Q445" s="28" t="s">
        <v>23</v>
      </c>
    </row>
    <row r="446" spans="1:17" x14ac:dyDescent="0.25">
      <c r="A446" s="28" t="s">
        <v>260</v>
      </c>
      <c r="B446" s="29" t="s">
        <v>17</v>
      </c>
      <c r="C446" s="29" t="s">
        <v>74</v>
      </c>
      <c r="D446" s="29" t="s">
        <v>75</v>
      </c>
      <c r="E446" s="28" t="s">
        <v>18</v>
      </c>
      <c r="F446" s="29" t="s">
        <v>32</v>
      </c>
      <c r="G446" s="29" t="s">
        <v>19</v>
      </c>
      <c r="H446" s="28" t="s">
        <v>18</v>
      </c>
      <c r="I446" s="28" t="s">
        <v>18</v>
      </c>
      <c r="J446" s="28" t="s">
        <v>18</v>
      </c>
      <c r="K446" s="28" t="s">
        <v>189</v>
      </c>
      <c r="L446" s="40">
        <v>56.25</v>
      </c>
      <c r="M446" s="28" t="s">
        <v>21</v>
      </c>
      <c r="N446" s="28" t="s">
        <v>22</v>
      </c>
      <c r="O446" s="28" t="s">
        <v>215</v>
      </c>
      <c r="P446" s="41">
        <v>42562</v>
      </c>
      <c r="Q446" s="28" t="s">
        <v>23</v>
      </c>
    </row>
    <row r="447" spans="1:17" x14ac:dyDescent="0.25">
      <c r="A447" s="28" t="s">
        <v>260</v>
      </c>
      <c r="B447" s="29" t="s">
        <v>17</v>
      </c>
      <c r="C447" s="29" t="s">
        <v>74</v>
      </c>
      <c r="D447" s="29" t="s">
        <v>75</v>
      </c>
      <c r="E447" s="28" t="s">
        <v>18</v>
      </c>
      <c r="F447" s="29" t="s">
        <v>32</v>
      </c>
      <c r="G447" s="29" t="s">
        <v>19</v>
      </c>
      <c r="H447" s="28" t="s">
        <v>18</v>
      </c>
      <c r="I447" s="28" t="s">
        <v>18</v>
      </c>
      <c r="J447" s="28" t="s">
        <v>18</v>
      </c>
      <c r="K447" s="28" t="s">
        <v>189</v>
      </c>
      <c r="L447" s="40">
        <v>55.6</v>
      </c>
      <c r="M447" s="28" t="s">
        <v>21</v>
      </c>
      <c r="N447" s="28" t="s">
        <v>22</v>
      </c>
      <c r="O447" s="28" t="s">
        <v>253</v>
      </c>
      <c r="P447" s="41">
        <v>42562</v>
      </c>
      <c r="Q447" s="28" t="s">
        <v>23</v>
      </c>
    </row>
    <row r="448" spans="1:17" x14ac:dyDescent="0.25">
      <c r="A448" s="28" t="s">
        <v>260</v>
      </c>
      <c r="B448" s="29" t="s">
        <v>17</v>
      </c>
      <c r="C448" s="29" t="s">
        <v>74</v>
      </c>
      <c r="D448" s="29" t="s">
        <v>75</v>
      </c>
      <c r="E448" s="28" t="s">
        <v>18</v>
      </c>
      <c r="F448" s="29" t="s">
        <v>32</v>
      </c>
      <c r="G448" s="29" t="s">
        <v>19</v>
      </c>
      <c r="H448" s="28" t="s">
        <v>18</v>
      </c>
      <c r="I448" s="28" t="s">
        <v>18</v>
      </c>
      <c r="J448" s="28" t="s">
        <v>18</v>
      </c>
      <c r="K448" s="28" t="s">
        <v>117</v>
      </c>
      <c r="L448" s="40">
        <v>55.11</v>
      </c>
      <c r="M448" s="28" t="s">
        <v>21</v>
      </c>
      <c r="N448" s="28" t="s">
        <v>22</v>
      </c>
      <c r="O448" s="28" t="s">
        <v>261</v>
      </c>
      <c r="P448" s="41">
        <v>42562</v>
      </c>
      <c r="Q448" s="28" t="s">
        <v>23</v>
      </c>
    </row>
    <row r="449" spans="1:17" x14ac:dyDescent="0.25">
      <c r="A449" s="28" t="s">
        <v>260</v>
      </c>
      <c r="B449" s="29" t="s">
        <v>17</v>
      </c>
      <c r="C449" s="29" t="s">
        <v>74</v>
      </c>
      <c r="D449" s="29" t="s">
        <v>75</v>
      </c>
      <c r="E449" s="28" t="s">
        <v>18</v>
      </c>
      <c r="F449" s="29" t="s">
        <v>32</v>
      </c>
      <c r="G449" s="29" t="s">
        <v>19</v>
      </c>
      <c r="H449" s="28" t="s">
        <v>18</v>
      </c>
      <c r="I449" s="28" t="s">
        <v>18</v>
      </c>
      <c r="J449" s="28" t="s">
        <v>18</v>
      </c>
      <c r="K449" s="28" t="s">
        <v>189</v>
      </c>
      <c r="L449" s="40">
        <v>54.54</v>
      </c>
      <c r="M449" s="28" t="s">
        <v>21</v>
      </c>
      <c r="N449" s="28" t="s">
        <v>22</v>
      </c>
      <c r="O449" s="28" t="s">
        <v>215</v>
      </c>
      <c r="P449" s="41">
        <v>42562</v>
      </c>
      <c r="Q449" s="28" t="s">
        <v>23</v>
      </c>
    </row>
    <row r="450" spans="1:17" x14ac:dyDescent="0.25">
      <c r="A450" s="28" t="s">
        <v>260</v>
      </c>
      <c r="B450" s="29" t="s">
        <v>17</v>
      </c>
      <c r="C450" s="29" t="s">
        <v>74</v>
      </c>
      <c r="D450" s="29" t="s">
        <v>75</v>
      </c>
      <c r="E450" s="28" t="s">
        <v>18</v>
      </c>
      <c r="F450" s="29" t="s">
        <v>32</v>
      </c>
      <c r="G450" s="29" t="s">
        <v>19</v>
      </c>
      <c r="H450" s="28" t="s">
        <v>18</v>
      </c>
      <c r="I450" s="28" t="s">
        <v>18</v>
      </c>
      <c r="J450" s="28" t="s">
        <v>18</v>
      </c>
      <c r="K450" s="28" t="s">
        <v>117</v>
      </c>
      <c r="L450" s="40">
        <v>47.31</v>
      </c>
      <c r="M450" s="28" t="s">
        <v>21</v>
      </c>
      <c r="N450" s="28" t="s">
        <v>22</v>
      </c>
      <c r="O450" s="28" t="s">
        <v>232</v>
      </c>
      <c r="P450" s="41">
        <v>42562</v>
      </c>
      <c r="Q450" s="28" t="s">
        <v>23</v>
      </c>
    </row>
    <row r="451" spans="1:17" x14ac:dyDescent="0.25">
      <c r="A451" s="28" t="s">
        <v>260</v>
      </c>
      <c r="B451" s="29" t="s">
        <v>17</v>
      </c>
      <c r="C451" s="29" t="s">
        <v>74</v>
      </c>
      <c r="D451" s="29" t="s">
        <v>75</v>
      </c>
      <c r="E451" s="28" t="s">
        <v>18</v>
      </c>
      <c r="F451" s="29" t="s">
        <v>32</v>
      </c>
      <c r="G451" s="29" t="s">
        <v>19</v>
      </c>
      <c r="H451" s="28" t="s">
        <v>18</v>
      </c>
      <c r="I451" s="28" t="s">
        <v>18</v>
      </c>
      <c r="J451" s="28" t="s">
        <v>18</v>
      </c>
      <c r="K451" s="28" t="s">
        <v>31</v>
      </c>
      <c r="L451" s="40">
        <v>43.94</v>
      </c>
      <c r="M451" s="28" t="s">
        <v>21</v>
      </c>
      <c r="N451" s="28" t="s">
        <v>22</v>
      </c>
      <c r="O451" s="28" t="s">
        <v>234</v>
      </c>
      <c r="P451" s="41">
        <v>42562</v>
      </c>
      <c r="Q451" s="28" t="s">
        <v>23</v>
      </c>
    </row>
    <row r="452" spans="1:17" x14ac:dyDescent="0.25">
      <c r="A452" s="28" t="s">
        <v>260</v>
      </c>
      <c r="B452" s="29" t="s">
        <v>17</v>
      </c>
      <c r="C452" s="29" t="s">
        <v>74</v>
      </c>
      <c r="D452" s="29" t="s">
        <v>75</v>
      </c>
      <c r="E452" s="28" t="s">
        <v>18</v>
      </c>
      <c r="F452" s="29" t="s">
        <v>32</v>
      </c>
      <c r="G452" s="29" t="s">
        <v>19</v>
      </c>
      <c r="H452" s="28" t="s">
        <v>18</v>
      </c>
      <c r="I452" s="28" t="s">
        <v>18</v>
      </c>
      <c r="J452" s="28" t="s">
        <v>18</v>
      </c>
      <c r="K452" s="28" t="s">
        <v>117</v>
      </c>
      <c r="L452" s="40">
        <v>43</v>
      </c>
      <c r="M452" s="28" t="s">
        <v>21</v>
      </c>
      <c r="N452" s="28" t="s">
        <v>22</v>
      </c>
      <c r="O452" s="28" t="s">
        <v>252</v>
      </c>
      <c r="P452" s="41">
        <v>42562</v>
      </c>
      <c r="Q452" s="28" t="s">
        <v>23</v>
      </c>
    </row>
    <row r="453" spans="1:17" x14ac:dyDescent="0.25">
      <c r="A453" s="28" t="s">
        <v>260</v>
      </c>
      <c r="B453" s="29" t="s">
        <v>17</v>
      </c>
      <c r="C453" s="29" t="s">
        <v>74</v>
      </c>
      <c r="D453" s="29" t="s">
        <v>75</v>
      </c>
      <c r="E453" s="28" t="s">
        <v>18</v>
      </c>
      <c r="F453" s="29" t="s">
        <v>32</v>
      </c>
      <c r="G453" s="29" t="s">
        <v>19</v>
      </c>
      <c r="H453" s="28" t="s">
        <v>18</v>
      </c>
      <c r="I453" s="28" t="s">
        <v>18</v>
      </c>
      <c r="J453" s="28" t="s">
        <v>18</v>
      </c>
      <c r="K453" s="28" t="s">
        <v>189</v>
      </c>
      <c r="L453" s="40">
        <v>41.480000000000004</v>
      </c>
      <c r="M453" s="28" t="s">
        <v>21</v>
      </c>
      <c r="N453" s="28" t="s">
        <v>22</v>
      </c>
      <c r="O453" s="28" t="s">
        <v>216</v>
      </c>
      <c r="P453" s="41">
        <v>42562</v>
      </c>
      <c r="Q453" s="28" t="s">
        <v>23</v>
      </c>
    </row>
    <row r="454" spans="1:17" x14ac:dyDescent="0.25">
      <c r="A454" s="28" t="s">
        <v>260</v>
      </c>
      <c r="B454" s="29" t="s">
        <v>17</v>
      </c>
      <c r="C454" s="29" t="s">
        <v>74</v>
      </c>
      <c r="D454" s="29" t="s">
        <v>75</v>
      </c>
      <c r="E454" s="28" t="s">
        <v>18</v>
      </c>
      <c r="F454" s="29" t="s">
        <v>32</v>
      </c>
      <c r="G454" s="29" t="s">
        <v>19</v>
      </c>
      <c r="H454" s="28" t="s">
        <v>18</v>
      </c>
      <c r="I454" s="28" t="s">
        <v>18</v>
      </c>
      <c r="J454" s="28" t="s">
        <v>18</v>
      </c>
      <c r="K454" s="28" t="s">
        <v>189</v>
      </c>
      <c r="L454" s="40">
        <v>39.450000000000003</v>
      </c>
      <c r="M454" s="28" t="s">
        <v>21</v>
      </c>
      <c r="N454" s="28" t="s">
        <v>22</v>
      </c>
      <c r="O454" s="28" t="s">
        <v>120</v>
      </c>
      <c r="P454" s="41">
        <v>42562</v>
      </c>
      <c r="Q454" s="28" t="s">
        <v>23</v>
      </c>
    </row>
    <row r="455" spans="1:17" x14ac:dyDescent="0.25">
      <c r="A455" s="28" t="s">
        <v>260</v>
      </c>
      <c r="B455" s="29" t="s">
        <v>17</v>
      </c>
      <c r="C455" s="29" t="s">
        <v>74</v>
      </c>
      <c r="D455" s="29" t="s">
        <v>75</v>
      </c>
      <c r="E455" s="28" t="s">
        <v>18</v>
      </c>
      <c r="F455" s="29" t="s">
        <v>32</v>
      </c>
      <c r="G455" s="29" t="s">
        <v>19</v>
      </c>
      <c r="H455" s="28" t="s">
        <v>18</v>
      </c>
      <c r="I455" s="28" t="s">
        <v>18</v>
      </c>
      <c r="J455" s="28" t="s">
        <v>18</v>
      </c>
      <c r="K455" s="28" t="s">
        <v>189</v>
      </c>
      <c r="L455" s="40">
        <v>38.86</v>
      </c>
      <c r="M455" s="28" t="s">
        <v>21</v>
      </c>
      <c r="N455" s="28" t="s">
        <v>22</v>
      </c>
      <c r="O455" s="28" t="s">
        <v>226</v>
      </c>
      <c r="P455" s="41">
        <v>42562</v>
      </c>
      <c r="Q455" s="28" t="s">
        <v>23</v>
      </c>
    </row>
    <row r="456" spans="1:17" x14ac:dyDescent="0.25">
      <c r="A456" s="28" t="s">
        <v>159</v>
      </c>
      <c r="B456" s="29" t="s">
        <v>17</v>
      </c>
      <c r="C456" s="29" t="s">
        <v>74</v>
      </c>
      <c r="D456" s="29" t="s">
        <v>75</v>
      </c>
      <c r="E456" s="28" t="s">
        <v>18</v>
      </c>
      <c r="F456" s="29" t="s">
        <v>32</v>
      </c>
      <c r="G456" s="29" t="s">
        <v>26</v>
      </c>
      <c r="H456" s="28" t="s">
        <v>18</v>
      </c>
      <c r="I456" s="28" t="s">
        <v>18</v>
      </c>
      <c r="J456" s="28" t="s">
        <v>18</v>
      </c>
      <c r="K456" s="28" t="s">
        <v>27</v>
      </c>
      <c r="L456" s="40">
        <v>837.2</v>
      </c>
      <c r="M456" s="28" t="s">
        <v>21</v>
      </c>
      <c r="N456" s="28" t="s">
        <v>22</v>
      </c>
      <c r="O456" s="28" t="s">
        <v>269</v>
      </c>
      <c r="P456" s="41">
        <v>42471</v>
      </c>
      <c r="Q456" s="28" t="s">
        <v>23</v>
      </c>
    </row>
    <row r="457" spans="1:17" x14ac:dyDescent="0.25">
      <c r="A457" s="28" t="s">
        <v>159</v>
      </c>
      <c r="B457" s="29" t="s">
        <v>17</v>
      </c>
      <c r="C457" s="29" t="s">
        <v>74</v>
      </c>
      <c r="D457" s="29" t="s">
        <v>75</v>
      </c>
      <c r="E457" s="28" t="s">
        <v>18</v>
      </c>
      <c r="F457" s="29" t="s">
        <v>32</v>
      </c>
      <c r="G457" s="29" t="s">
        <v>26</v>
      </c>
      <c r="H457" s="28" t="s">
        <v>18</v>
      </c>
      <c r="I457" s="28" t="s">
        <v>18</v>
      </c>
      <c r="J457" s="28" t="s">
        <v>18</v>
      </c>
      <c r="K457" s="28" t="s">
        <v>27</v>
      </c>
      <c r="L457" s="40">
        <v>814.2</v>
      </c>
      <c r="M457" s="28" t="s">
        <v>21</v>
      </c>
      <c r="N457" s="28" t="s">
        <v>22</v>
      </c>
      <c r="O457" s="28" t="s">
        <v>270</v>
      </c>
      <c r="P457" s="41">
        <v>42471</v>
      </c>
      <c r="Q457" s="28" t="s">
        <v>23</v>
      </c>
    </row>
    <row r="458" spans="1:17" x14ac:dyDescent="0.25">
      <c r="A458" s="28" t="s">
        <v>159</v>
      </c>
      <c r="B458" s="29" t="s">
        <v>17</v>
      </c>
      <c r="C458" s="29" t="s">
        <v>74</v>
      </c>
      <c r="D458" s="29" t="s">
        <v>75</v>
      </c>
      <c r="E458" s="28" t="s">
        <v>18</v>
      </c>
      <c r="F458" s="29" t="s">
        <v>32</v>
      </c>
      <c r="G458" s="29" t="s">
        <v>24</v>
      </c>
      <c r="H458" s="28" t="s">
        <v>18</v>
      </c>
      <c r="I458" s="28" t="s">
        <v>18</v>
      </c>
      <c r="J458" s="28" t="s">
        <v>18</v>
      </c>
      <c r="K458" s="28" t="s">
        <v>25</v>
      </c>
      <c r="L458" s="40">
        <v>434.58</v>
      </c>
      <c r="M458" s="28" t="s">
        <v>21</v>
      </c>
      <c r="N458" s="28" t="s">
        <v>22</v>
      </c>
      <c r="O458" s="28" t="s">
        <v>271</v>
      </c>
      <c r="P458" s="41">
        <v>42471</v>
      </c>
      <c r="Q458" s="28" t="s">
        <v>23</v>
      </c>
    </row>
    <row r="459" spans="1:17" x14ac:dyDescent="0.25">
      <c r="A459" s="28" t="s">
        <v>159</v>
      </c>
      <c r="B459" s="29" t="s">
        <v>17</v>
      </c>
      <c r="C459" s="29" t="s">
        <v>74</v>
      </c>
      <c r="D459" s="29" t="s">
        <v>75</v>
      </c>
      <c r="E459" s="28" t="s">
        <v>18</v>
      </c>
      <c r="F459" s="29" t="s">
        <v>32</v>
      </c>
      <c r="G459" s="29" t="s">
        <v>24</v>
      </c>
      <c r="H459" s="28" t="s">
        <v>18</v>
      </c>
      <c r="I459" s="28" t="s">
        <v>18</v>
      </c>
      <c r="J459" s="28" t="s">
        <v>18</v>
      </c>
      <c r="K459" s="28" t="s">
        <v>25</v>
      </c>
      <c r="L459" s="40">
        <v>369.40000000000003</v>
      </c>
      <c r="M459" s="28" t="s">
        <v>21</v>
      </c>
      <c r="N459" s="28" t="s">
        <v>22</v>
      </c>
      <c r="O459" s="28" t="s">
        <v>272</v>
      </c>
      <c r="P459" s="41">
        <v>42471</v>
      </c>
      <c r="Q459" s="28" t="s">
        <v>23</v>
      </c>
    </row>
    <row r="460" spans="1:17" x14ac:dyDescent="0.25">
      <c r="A460" s="28" t="s">
        <v>273</v>
      </c>
      <c r="B460" s="29" t="s">
        <v>17</v>
      </c>
      <c r="C460" s="29" t="s">
        <v>74</v>
      </c>
      <c r="D460" s="29" t="s">
        <v>75</v>
      </c>
      <c r="E460" s="28" t="s">
        <v>18</v>
      </c>
      <c r="F460" s="29" t="s">
        <v>32</v>
      </c>
      <c r="G460" s="29" t="s">
        <v>19</v>
      </c>
      <c r="H460" s="28" t="s">
        <v>18</v>
      </c>
      <c r="I460" s="28" t="s">
        <v>18</v>
      </c>
      <c r="J460" s="28" t="s">
        <v>18</v>
      </c>
      <c r="K460" s="28" t="s">
        <v>20</v>
      </c>
      <c r="L460" s="40">
        <v>301.58</v>
      </c>
      <c r="M460" s="28" t="s">
        <v>21</v>
      </c>
      <c r="N460" s="28" t="s">
        <v>22</v>
      </c>
      <c r="O460" s="28" t="s">
        <v>274</v>
      </c>
      <c r="P460" s="41">
        <v>42592</v>
      </c>
      <c r="Q460" s="28" t="s">
        <v>23</v>
      </c>
    </row>
    <row r="461" spans="1:17" x14ac:dyDescent="0.25">
      <c r="A461" s="28" t="s">
        <v>273</v>
      </c>
      <c r="B461" s="29" t="s">
        <v>17</v>
      </c>
      <c r="C461" s="29" t="s">
        <v>74</v>
      </c>
      <c r="D461" s="29" t="s">
        <v>75</v>
      </c>
      <c r="E461" s="28" t="s">
        <v>18</v>
      </c>
      <c r="F461" s="29" t="s">
        <v>32</v>
      </c>
      <c r="G461" s="29" t="s">
        <v>19</v>
      </c>
      <c r="H461" s="28" t="s">
        <v>18</v>
      </c>
      <c r="I461" s="28" t="s">
        <v>18</v>
      </c>
      <c r="J461" s="28" t="s">
        <v>18</v>
      </c>
      <c r="K461" s="28" t="s">
        <v>189</v>
      </c>
      <c r="L461" s="40">
        <v>93.75</v>
      </c>
      <c r="M461" s="28" t="s">
        <v>21</v>
      </c>
      <c r="N461" s="28" t="s">
        <v>22</v>
      </c>
      <c r="O461" s="28" t="s">
        <v>275</v>
      </c>
      <c r="P461" s="41">
        <v>42592</v>
      </c>
      <c r="Q461" s="28" t="s">
        <v>23</v>
      </c>
    </row>
    <row r="462" spans="1:17" x14ac:dyDescent="0.25">
      <c r="A462" s="28" t="s">
        <v>273</v>
      </c>
      <c r="B462" s="29" t="s">
        <v>17</v>
      </c>
      <c r="C462" s="29" t="s">
        <v>74</v>
      </c>
      <c r="D462" s="29" t="s">
        <v>75</v>
      </c>
      <c r="E462" s="28" t="s">
        <v>18</v>
      </c>
      <c r="F462" s="29" t="s">
        <v>32</v>
      </c>
      <c r="G462" s="29" t="s">
        <v>19</v>
      </c>
      <c r="H462" s="28" t="s">
        <v>18</v>
      </c>
      <c r="I462" s="28" t="s">
        <v>18</v>
      </c>
      <c r="J462" s="28" t="s">
        <v>18</v>
      </c>
      <c r="K462" s="28" t="s">
        <v>189</v>
      </c>
      <c r="L462" s="40">
        <v>24.93</v>
      </c>
      <c r="M462" s="28" t="s">
        <v>21</v>
      </c>
      <c r="N462" s="28" t="s">
        <v>22</v>
      </c>
      <c r="O462" s="28" t="s">
        <v>120</v>
      </c>
      <c r="P462" s="41">
        <v>42592</v>
      </c>
      <c r="Q462" s="28" t="s">
        <v>23</v>
      </c>
    </row>
    <row r="463" spans="1:17" x14ac:dyDescent="0.25">
      <c r="A463" s="28" t="s">
        <v>273</v>
      </c>
      <c r="B463" s="29" t="s">
        <v>17</v>
      </c>
      <c r="C463" s="29" t="s">
        <v>74</v>
      </c>
      <c r="D463" s="29" t="s">
        <v>75</v>
      </c>
      <c r="E463" s="28" t="s">
        <v>18</v>
      </c>
      <c r="F463" s="29" t="s">
        <v>32</v>
      </c>
      <c r="G463" s="29" t="s">
        <v>19</v>
      </c>
      <c r="H463" s="28" t="s">
        <v>18</v>
      </c>
      <c r="I463" s="28" t="s">
        <v>18</v>
      </c>
      <c r="J463" s="28" t="s">
        <v>18</v>
      </c>
      <c r="K463" s="28" t="s">
        <v>189</v>
      </c>
      <c r="L463" s="40">
        <v>14.27</v>
      </c>
      <c r="M463" s="28" t="s">
        <v>21</v>
      </c>
      <c r="N463" s="28" t="s">
        <v>22</v>
      </c>
      <c r="O463" s="28" t="s">
        <v>215</v>
      </c>
      <c r="P463" s="41">
        <v>42592</v>
      </c>
      <c r="Q463" s="28" t="s">
        <v>23</v>
      </c>
    </row>
    <row r="464" spans="1:17" x14ac:dyDescent="0.25">
      <c r="A464" s="28" t="s">
        <v>260</v>
      </c>
      <c r="B464" s="29" t="s">
        <v>17</v>
      </c>
      <c r="C464" s="29" t="s">
        <v>74</v>
      </c>
      <c r="D464" s="29" t="s">
        <v>75</v>
      </c>
      <c r="E464" s="28" t="s">
        <v>18</v>
      </c>
      <c r="F464" s="29" t="s">
        <v>32</v>
      </c>
      <c r="G464" s="29" t="s">
        <v>19</v>
      </c>
      <c r="H464" s="28" t="s">
        <v>18</v>
      </c>
      <c r="I464" s="28" t="s">
        <v>18</v>
      </c>
      <c r="J464" s="28" t="s">
        <v>18</v>
      </c>
      <c r="K464" s="28" t="s">
        <v>20</v>
      </c>
      <c r="L464" s="40">
        <v>-19.920000000000002</v>
      </c>
      <c r="M464" s="28" t="s">
        <v>21</v>
      </c>
      <c r="N464" s="28" t="s">
        <v>22</v>
      </c>
      <c r="O464" s="28" t="s">
        <v>276</v>
      </c>
      <c r="P464" s="41">
        <v>42562</v>
      </c>
      <c r="Q464" s="28" t="s">
        <v>23</v>
      </c>
    </row>
    <row r="465" spans="1:17" x14ac:dyDescent="0.25">
      <c r="A465" s="28" t="s">
        <v>260</v>
      </c>
      <c r="B465" s="29" t="s">
        <v>17</v>
      </c>
      <c r="C465" s="29" t="s">
        <v>74</v>
      </c>
      <c r="D465" s="29" t="s">
        <v>75</v>
      </c>
      <c r="E465" s="28" t="s">
        <v>18</v>
      </c>
      <c r="F465" s="29" t="s">
        <v>32</v>
      </c>
      <c r="G465" s="29" t="s">
        <v>19</v>
      </c>
      <c r="H465" s="28" t="s">
        <v>18</v>
      </c>
      <c r="I465" s="28" t="s">
        <v>18</v>
      </c>
      <c r="J465" s="28" t="s">
        <v>18</v>
      </c>
      <c r="K465" s="28" t="s">
        <v>189</v>
      </c>
      <c r="L465" s="40">
        <v>435.58</v>
      </c>
      <c r="M465" s="28" t="s">
        <v>21</v>
      </c>
      <c r="N465" s="28" t="s">
        <v>22</v>
      </c>
      <c r="O465" s="28" t="s">
        <v>226</v>
      </c>
      <c r="P465" s="41">
        <v>42562</v>
      </c>
      <c r="Q465" s="28" t="s">
        <v>23</v>
      </c>
    </row>
    <row r="466" spans="1:17" x14ac:dyDescent="0.25">
      <c r="A466" s="28" t="s">
        <v>260</v>
      </c>
      <c r="B466" s="29" t="s">
        <v>17</v>
      </c>
      <c r="C466" s="29" t="s">
        <v>74</v>
      </c>
      <c r="D466" s="29" t="s">
        <v>75</v>
      </c>
      <c r="E466" s="28" t="s">
        <v>18</v>
      </c>
      <c r="F466" s="29" t="s">
        <v>32</v>
      </c>
      <c r="G466" s="29" t="s">
        <v>19</v>
      </c>
      <c r="H466" s="28" t="s">
        <v>18</v>
      </c>
      <c r="I466" s="28" t="s">
        <v>18</v>
      </c>
      <c r="J466" s="28" t="s">
        <v>18</v>
      </c>
      <c r="K466" s="28" t="s">
        <v>20</v>
      </c>
      <c r="L466" s="40">
        <v>201.16</v>
      </c>
      <c r="M466" s="28" t="s">
        <v>21</v>
      </c>
      <c r="N466" s="28" t="s">
        <v>22</v>
      </c>
      <c r="O466" s="28" t="s">
        <v>234</v>
      </c>
      <c r="P466" s="41">
        <v>42562</v>
      </c>
      <c r="Q466" s="28" t="s">
        <v>23</v>
      </c>
    </row>
    <row r="467" spans="1:17" x14ac:dyDescent="0.25">
      <c r="A467" s="28" t="s">
        <v>260</v>
      </c>
      <c r="B467" s="29" t="s">
        <v>17</v>
      </c>
      <c r="C467" s="29" t="s">
        <v>74</v>
      </c>
      <c r="D467" s="29" t="s">
        <v>75</v>
      </c>
      <c r="E467" s="28" t="s">
        <v>18</v>
      </c>
      <c r="F467" s="29" t="s">
        <v>32</v>
      </c>
      <c r="G467" s="29" t="s">
        <v>19</v>
      </c>
      <c r="H467" s="28" t="s">
        <v>18</v>
      </c>
      <c r="I467" s="28" t="s">
        <v>18</v>
      </c>
      <c r="J467" s="28" t="s">
        <v>18</v>
      </c>
      <c r="K467" s="28" t="s">
        <v>189</v>
      </c>
      <c r="L467" s="40">
        <v>160.14000000000001</v>
      </c>
      <c r="M467" s="28" t="s">
        <v>21</v>
      </c>
      <c r="N467" s="28" t="s">
        <v>22</v>
      </c>
      <c r="O467" s="28" t="s">
        <v>215</v>
      </c>
      <c r="P467" s="41">
        <v>42562</v>
      </c>
      <c r="Q467" s="28" t="s">
        <v>23</v>
      </c>
    </row>
    <row r="468" spans="1:17" x14ac:dyDescent="0.25">
      <c r="A468" s="28" t="s">
        <v>260</v>
      </c>
      <c r="B468" s="29" t="s">
        <v>17</v>
      </c>
      <c r="C468" s="29" t="s">
        <v>74</v>
      </c>
      <c r="D468" s="29" t="s">
        <v>75</v>
      </c>
      <c r="E468" s="28" t="s">
        <v>18</v>
      </c>
      <c r="F468" s="29" t="s">
        <v>32</v>
      </c>
      <c r="G468" s="29" t="s">
        <v>19</v>
      </c>
      <c r="H468" s="28" t="s">
        <v>18</v>
      </c>
      <c r="I468" s="28" t="s">
        <v>18</v>
      </c>
      <c r="J468" s="28" t="s">
        <v>18</v>
      </c>
      <c r="K468" s="28" t="s">
        <v>20</v>
      </c>
      <c r="L468" s="40">
        <v>143.52000000000001</v>
      </c>
      <c r="M468" s="28" t="s">
        <v>21</v>
      </c>
      <c r="N468" s="28" t="s">
        <v>22</v>
      </c>
      <c r="O468" s="28" t="s">
        <v>234</v>
      </c>
      <c r="P468" s="41">
        <v>42562</v>
      </c>
      <c r="Q468" s="28" t="s">
        <v>23</v>
      </c>
    </row>
    <row r="469" spans="1:17" x14ac:dyDescent="0.25">
      <c r="A469" s="28" t="s">
        <v>260</v>
      </c>
      <c r="B469" s="29" t="s">
        <v>17</v>
      </c>
      <c r="C469" s="29" t="s">
        <v>74</v>
      </c>
      <c r="D469" s="29" t="s">
        <v>75</v>
      </c>
      <c r="E469" s="28" t="s">
        <v>18</v>
      </c>
      <c r="F469" s="29" t="s">
        <v>32</v>
      </c>
      <c r="G469" s="29" t="s">
        <v>19</v>
      </c>
      <c r="H469" s="28" t="s">
        <v>18</v>
      </c>
      <c r="I469" s="28" t="s">
        <v>18</v>
      </c>
      <c r="J469" s="28" t="s">
        <v>18</v>
      </c>
      <c r="K469" s="28" t="s">
        <v>20</v>
      </c>
      <c r="L469" s="40">
        <v>135.56</v>
      </c>
      <c r="M469" s="28" t="s">
        <v>21</v>
      </c>
      <c r="N469" s="28" t="s">
        <v>22</v>
      </c>
      <c r="O469" s="28" t="s">
        <v>234</v>
      </c>
      <c r="P469" s="41">
        <v>42562</v>
      </c>
      <c r="Q469" s="28" t="s">
        <v>23</v>
      </c>
    </row>
    <row r="470" spans="1:17" x14ac:dyDescent="0.25">
      <c r="A470" s="28" t="s">
        <v>260</v>
      </c>
      <c r="B470" s="29" t="s">
        <v>17</v>
      </c>
      <c r="C470" s="29" t="s">
        <v>74</v>
      </c>
      <c r="D470" s="29" t="s">
        <v>75</v>
      </c>
      <c r="E470" s="28" t="s">
        <v>18</v>
      </c>
      <c r="F470" s="29" t="s">
        <v>32</v>
      </c>
      <c r="G470" s="29" t="s">
        <v>19</v>
      </c>
      <c r="H470" s="28" t="s">
        <v>18</v>
      </c>
      <c r="I470" s="28" t="s">
        <v>18</v>
      </c>
      <c r="J470" s="28" t="s">
        <v>18</v>
      </c>
      <c r="K470" s="28" t="s">
        <v>117</v>
      </c>
      <c r="L470" s="40">
        <v>105.63</v>
      </c>
      <c r="M470" s="28" t="s">
        <v>21</v>
      </c>
      <c r="N470" s="28" t="s">
        <v>22</v>
      </c>
      <c r="O470" s="28" t="s">
        <v>214</v>
      </c>
      <c r="P470" s="41">
        <v>42562</v>
      </c>
      <c r="Q470" s="28" t="s">
        <v>23</v>
      </c>
    </row>
    <row r="471" spans="1:17" x14ac:dyDescent="0.25">
      <c r="A471" s="28" t="s">
        <v>260</v>
      </c>
      <c r="B471" s="29" t="s">
        <v>17</v>
      </c>
      <c r="C471" s="29" t="s">
        <v>74</v>
      </c>
      <c r="D471" s="29" t="s">
        <v>75</v>
      </c>
      <c r="E471" s="28" t="s">
        <v>18</v>
      </c>
      <c r="F471" s="29" t="s">
        <v>32</v>
      </c>
      <c r="G471" s="29" t="s">
        <v>19</v>
      </c>
      <c r="H471" s="28" t="s">
        <v>18</v>
      </c>
      <c r="I471" s="28" t="s">
        <v>18</v>
      </c>
      <c r="J471" s="28" t="s">
        <v>18</v>
      </c>
      <c r="K471" s="28" t="s">
        <v>31</v>
      </c>
      <c r="L471" s="40">
        <v>80.680000000000007</v>
      </c>
      <c r="M471" s="28" t="s">
        <v>21</v>
      </c>
      <c r="N471" s="28" t="s">
        <v>22</v>
      </c>
      <c r="O471" s="28" t="s">
        <v>234</v>
      </c>
      <c r="P471" s="41">
        <v>42562</v>
      </c>
      <c r="Q471" s="28" t="s">
        <v>23</v>
      </c>
    </row>
    <row r="472" spans="1:17" x14ac:dyDescent="0.25">
      <c r="A472" s="28" t="s">
        <v>95</v>
      </c>
      <c r="B472" s="29" t="s">
        <v>17</v>
      </c>
      <c r="C472" s="29" t="s">
        <v>74</v>
      </c>
      <c r="D472" s="29" t="s">
        <v>75</v>
      </c>
      <c r="E472" s="28" t="s">
        <v>18</v>
      </c>
      <c r="F472" s="29" t="s">
        <v>32</v>
      </c>
      <c r="G472" s="29" t="s">
        <v>26</v>
      </c>
      <c r="H472" s="28" t="s">
        <v>18</v>
      </c>
      <c r="I472" s="28" t="s">
        <v>18</v>
      </c>
      <c r="J472" s="28" t="s">
        <v>18</v>
      </c>
      <c r="K472" s="28" t="s">
        <v>27</v>
      </c>
      <c r="L472" s="40">
        <v>620.44000000000005</v>
      </c>
      <c r="M472" s="28" t="s">
        <v>21</v>
      </c>
      <c r="N472" s="28" t="s">
        <v>22</v>
      </c>
      <c r="O472" s="28" t="s">
        <v>277</v>
      </c>
      <c r="P472" s="41">
        <v>42502</v>
      </c>
      <c r="Q472" s="28" t="s">
        <v>23</v>
      </c>
    </row>
    <row r="473" spans="1:17" x14ac:dyDescent="0.25">
      <c r="A473" s="28"/>
      <c r="B473" s="29"/>
      <c r="C473" s="29"/>
      <c r="D473" s="29"/>
      <c r="E473" s="28"/>
      <c r="F473" s="29" t="s">
        <v>72</v>
      </c>
      <c r="G473" s="29"/>
      <c r="H473" s="28"/>
      <c r="I473" s="28"/>
      <c r="J473" s="28"/>
      <c r="K473" s="28"/>
      <c r="L473" s="40">
        <f>SUBTOTAL(9,L98:L472)</f>
        <v>26399.470000000005</v>
      </c>
      <c r="M473" s="28"/>
      <c r="N473" s="28"/>
      <c r="O473" s="28"/>
      <c r="P473" s="41"/>
      <c r="Q473" s="28"/>
    </row>
    <row r="474" spans="1:17" x14ac:dyDescent="0.25">
      <c r="A474" s="28"/>
      <c r="B474" s="29"/>
      <c r="C474" s="29" t="s">
        <v>278</v>
      </c>
      <c r="D474" s="29"/>
      <c r="E474" s="28"/>
      <c r="F474" s="29"/>
      <c r="G474" s="29"/>
      <c r="H474" s="28"/>
      <c r="I474" s="28"/>
      <c r="J474" s="28"/>
      <c r="K474" s="28"/>
      <c r="L474" s="40">
        <f>SUBTOTAL(9,L2:L472)</f>
        <v>44308.16000000004</v>
      </c>
      <c r="M474" s="28"/>
      <c r="N474" s="28"/>
      <c r="O474" s="28"/>
      <c r="P474" s="41"/>
      <c r="Q474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32" sqref="B32"/>
    </sheetView>
  </sheetViews>
  <sheetFormatPr defaultRowHeight="15" x14ac:dyDescent="0.25"/>
  <cols>
    <col min="1" max="1" width="17.5703125" style="13" bestFit="1" customWidth="1"/>
    <col min="2" max="2" width="13.42578125" style="13" bestFit="1" customWidth="1"/>
    <col min="3" max="3" width="36.42578125" style="13" bestFit="1" customWidth="1"/>
    <col min="4" max="4" width="5" style="13" bestFit="1" customWidth="1"/>
    <col min="5" max="5" width="40.5703125" style="13" bestFit="1" customWidth="1"/>
    <col min="6" max="6" width="26.85546875" style="13" bestFit="1" customWidth="1"/>
    <col min="7" max="7" width="9.140625" style="13"/>
    <col min="8" max="8" width="20.42578125" style="13" bestFit="1" customWidth="1"/>
    <col min="9" max="9" width="19" style="13" bestFit="1" customWidth="1"/>
    <col min="10" max="10" width="18.140625" style="13" bestFit="1" customWidth="1"/>
    <col min="11" max="16384" width="9.140625" style="13"/>
  </cols>
  <sheetData>
    <row r="1" spans="1:10" x14ac:dyDescent="0.25">
      <c r="A1" s="18" t="s">
        <v>33</v>
      </c>
      <c r="B1" s="18" t="s">
        <v>34</v>
      </c>
      <c r="C1" s="18" t="s">
        <v>35</v>
      </c>
      <c r="D1" s="18" t="s">
        <v>36</v>
      </c>
      <c r="E1" s="18" t="s">
        <v>37</v>
      </c>
      <c r="F1" s="19" t="s">
        <v>38</v>
      </c>
      <c r="G1" s="19"/>
      <c r="H1" s="20" t="s">
        <v>39</v>
      </c>
      <c r="I1" s="21" t="s">
        <v>40</v>
      </c>
      <c r="J1" s="22" t="s">
        <v>41</v>
      </c>
    </row>
    <row r="2" spans="1:10" x14ac:dyDescent="0.25">
      <c r="A2" s="23">
        <f>1000</f>
        <v>1000</v>
      </c>
      <c r="B2" s="23" t="str">
        <f>VLOOKUP($A2,[1]Sheet1!$A$2:$C$618,3,FALSE)</f>
        <v>010</v>
      </c>
      <c r="C2" s="24" t="s">
        <v>67</v>
      </c>
      <c r="D2" s="23">
        <f>2501</f>
        <v>2501</v>
      </c>
      <c r="E2" s="24" t="s">
        <v>42</v>
      </c>
      <c r="F2" s="25">
        <v>2318136</v>
      </c>
      <c r="G2" s="25"/>
      <c r="H2" s="11" t="str">
        <f>VLOOKUP($D2,[1]Sheet2!$A$6:$C$886,3,FALSE)</f>
        <v>General Fund</v>
      </c>
      <c r="I2" s="33">
        <v>1</v>
      </c>
      <c r="J2" s="23" t="s">
        <v>43</v>
      </c>
    </row>
    <row r="3" spans="1:10" x14ac:dyDescent="0.25">
      <c r="A3" s="23">
        <f>1000</f>
        <v>1000</v>
      </c>
      <c r="B3" s="23" t="str">
        <f>VLOOKUP($A3,[1]Sheet1!$A$2:$C$618,3,FALSE)</f>
        <v>010</v>
      </c>
      <c r="C3" s="24" t="s">
        <v>67</v>
      </c>
      <c r="D3" s="23">
        <f>2510</f>
        <v>2510</v>
      </c>
      <c r="E3" s="24" t="s">
        <v>47</v>
      </c>
      <c r="F3" s="25">
        <v>-30865</v>
      </c>
      <c r="G3" s="25"/>
      <c r="H3" s="11" t="str">
        <f>VLOOKUP($D3,[1]Sheet2!$A$6:$C$886,3,FALSE)</f>
        <v>Reversion</v>
      </c>
      <c r="I3" s="33" t="s">
        <v>44</v>
      </c>
      <c r="J3" s="34" t="s">
        <v>44</v>
      </c>
    </row>
    <row r="4" spans="1:10" x14ac:dyDescent="0.25">
      <c r="A4" s="23">
        <f>1000</f>
        <v>1000</v>
      </c>
      <c r="B4" s="23" t="str">
        <f>VLOOKUP($A4,[1]Sheet1!$A$2:$C$618,3,FALSE)</f>
        <v>010</v>
      </c>
      <c r="C4" s="24" t="s">
        <v>67</v>
      </c>
      <c r="D4" s="23">
        <f>2511</f>
        <v>2511</v>
      </c>
      <c r="E4" s="24" t="s">
        <v>46</v>
      </c>
      <c r="F4" s="25">
        <v>85165</v>
      </c>
      <c r="G4" s="25"/>
      <c r="H4" s="11" t="str">
        <f>VLOOKUP($D4,[1]Sheet2!$A$6:$C$886,3,FALSE)</f>
        <v>Balance Forward</v>
      </c>
      <c r="I4" s="33" t="s">
        <v>44</v>
      </c>
      <c r="J4" s="33" t="s">
        <v>44</v>
      </c>
    </row>
    <row r="5" spans="1:10" x14ac:dyDescent="0.25">
      <c r="A5" s="23">
        <f>1000</f>
        <v>1000</v>
      </c>
      <c r="B5" s="23" t="str">
        <f>VLOOKUP($A5,[1]Sheet1!$A$2:$C$618,3,FALSE)</f>
        <v>010</v>
      </c>
      <c r="C5" s="24" t="s">
        <v>67</v>
      </c>
      <c r="D5" s="23">
        <f>4254</f>
        <v>4254</v>
      </c>
      <c r="E5" s="24" t="s">
        <v>45</v>
      </c>
      <c r="F5" s="25">
        <v>282</v>
      </c>
      <c r="G5" s="25"/>
      <c r="H5" s="11" t="str">
        <f>VLOOKUP($D5,[1]Sheet2!$A$6:$C$886,3,FALSE)</f>
        <v>Other Funds</v>
      </c>
      <c r="I5" s="33" t="s">
        <v>44</v>
      </c>
      <c r="J5" s="35" t="s">
        <v>44</v>
      </c>
    </row>
    <row r="6" spans="1:10" x14ac:dyDescent="0.25">
      <c r="A6" s="23">
        <f>1000</f>
        <v>1000</v>
      </c>
      <c r="B6" s="23" t="str">
        <f>VLOOKUP($A6,[1]Sheet1!$A$2:$C$618,3,FALSE)</f>
        <v>010</v>
      </c>
      <c r="C6" s="24" t="s">
        <v>67</v>
      </c>
      <c r="D6" s="23">
        <f>4601</f>
        <v>4601</v>
      </c>
      <c r="E6" s="24" t="s">
        <v>68</v>
      </c>
      <c r="F6" s="25">
        <v>10150</v>
      </c>
      <c r="G6" s="25"/>
      <c r="H6" s="11" t="str">
        <f>VLOOKUP($D6,[1]Sheet2!$A$6:$C$886,3,FALSE)</f>
        <v>Inter-Agency Transfer</v>
      </c>
      <c r="I6" s="33" t="s">
        <v>44</v>
      </c>
      <c r="J6" s="35" t="s">
        <v>44</v>
      </c>
    </row>
    <row r="7" spans="1:10" x14ac:dyDescent="0.25">
      <c r="A7" s="23">
        <f>1000</f>
        <v>1000</v>
      </c>
      <c r="B7" s="23" t="str">
        <f>VLOOKUP($A7,[1]Sheet1!$A$2:$C$618,3,FALSE)</f>
        <v>010</v>
      </c>
      <c r="C7" s="24" t="s">
        <v>67</v>
      </c>
      <c r="D7" s="23">
        <f>4655</f>
        <v>4655</v>
      </c>
      <c r="E7" s="24" t="s">
        <v>69</v>
      </c>
      <c r="F7" s="25">
        <v>12000</v>
      </c>
      <c r="G7" s="25"/>
      <c r="H7" s="11" t="str">
        <f>VLOOKUP($D7,[1]Sheet2!$A$6:$C$886,3,FALSE)</f>
        <v>Other Funds</v>
      </c>
      <c r="I7" s="33" t="s">
        <v>44</v>
      </c>
      <c r="J7" s="35" t="s">
        <v>44</v>
      </c>
    </row>
    <row r="8" spans="1:10" x14ac:dyDescent="0.25">
      <c r="A8" s="36" t="s">
        <v>70</v>
      </c>
      <c r="B8" s="26"/>
      <c r="D8" s="26"/>
      <c r="F8" s="37">
        <f>SUBTOTAL(9,F2:F7)</f>
        <v>2394868</v>
      </c>
      <c r="G8" s="27"/>
      <c r="H8" s="10"/>
      <c r="I8" s="38"/>
      <c r="J8" s="26"/>
    </row>
    <row r="9" spans="1:10" x14ac:dyDescent="0.25">
      <c r="A9" s="23">
        <f>1001</f>
        <v>1001</v>
      </c>
      <c r="B9" s="23" t="str">
        <f>VLOOKUP($A9,[1]Sheet1!$A$2:$C$618,3,FALSE)</f>
        <v>010</v>
      </c>
      <c r="C9" s="24" t="s">
        <v>71</v>
      </c>
      <c r="D9" s="23">
        <f>2501</f>
        <v>2501</v>
      </c>
      <c r="E9" s="24" t="s">
        <v>42</v>
      </c>
      <c r="F9" s="25">
        <v>326151</v>
      </c>
      <c r="G9" s="25"/>
      <c r="H9" s="11" t="str">
        <f>VLOOKUP($D9,[1]Sheet2!$A$6:$C$886,3,FALSE)</f>
        <v>General Fund</v>
      </c>
      <c r="I9" s="39">
        <v>1</v>
      </c>
      <c r="J9" s="23" t="s">
        <v>43</v>
      </c>
    </row>
    <row r="10" spans="1:10" x14ac:dyDescent="0.25">
      <c r="A10" s="23">
        <f>1001</f>
        <v>1001</v>
      </c>
      <c r="B10" s="23" t="str">
        <f>VLOOKUP($A10,[1]Sheet1!$A$2:$C$618,3,FALSE)</f>
        <v>010</v>
      </c>
      <c r="C10" s="24" t="s">
        <v>71</v>
      </c>
      <c r="D10" s="23">
        <f>2510</f>
        <v>2510</v>
      </c>
      <c r="E10" s="24" t="s">
        <v>47</v>
      </c>
      <c r="F10" s="25">
        <v>-24207</v>
      </c>
      <c r="G10" s="25"/>
      <c r="H10" s="11" t="str">
        <f>VLOOKUP($D10,[1]Sheet2!$A$6:$C$886,3,FALSE)</f>
        <v>Reversion</v>
      </c>
      <c r="I10" s="33" t="s">
        <v>44</v>
      </c>
      <c r="J10" s="35" t="s">
        <v>44</v>
      </c>
    </row>
    <row r="11" spans="1:10" x14ac:dyDescent="0.25">
      <c r="A11" s="36" t="s">
        <v>72</v>
      </c>
      <c r="B11" s="26"/>
      <c r="D11" s="26"/>
      <c r="F11" s="37">
        <f>SUBTOTAL(9,F9:F10)</f>
        <v>301944</v>
      </c>
      <c r="G11" s="27"/>
      <c r="H11" s="10"/>
      <c r="I11" s="38"/>
      <c r="J11" s="26"/>
    </row>
  </sheetData>
  <sortState ref="M2:P174">
    <sortCondition ref="M2:M17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Rebate Amount Info</vt:lpstr>
      <vt:lpstr>Expenses</vt:lpstr>
      <vt:lpstr>16 Closing Rev</vt:lpstr>
    </vt:vector>
  </TitlesOfParts>
  <Company>State Of Nevada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T. Langstaff</dc:creator>
  <cp:lastModifiedBy>Teresa H. Carrillo</cp:lastModifiedBy>
  <dcterms:created xsi:type="dcterms:W3CDTF">2017-01-25T16:37:56Z</dcterms:created>
  <dcterms:modified xsi:type="dcterms:W3CDTF">2017-02-21T20:57:55Z</dcterms:modified>
</cp:coreProperties>
</file>